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c9a10a668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oita tästä" sheetId="1" r:id="Re9910a0f1bb34e48"/>
    <x:sheet xmlns:r="http://schemas.openxmlformats.org/officeDocument/2006/relationships" name="Mittaripankki" sheetId="2" r:id="R45e4fb86a066465e"/>
    <x:sheet xmlns:r="http://schemas.openxmlformats.org/officeDocument/2006/relationships" name="Pulssikysely" sheetId="3" r:id="Rb5268c64583e46ea"/>
    <x:sheet xmlns:r="http://schemas.openxmlformats.org/officeDocument/2006/relationships" name="Pulssidataa" sheetId="4" r:id="Ra0c9d214376c452f"/>
    <x:sheet xmlns:r="http://schemas.openxmlformats.org/officeDocument/2006/relationships" name="Seuranta" sheetId="5" r:id="R57f1c20fd3084bf9"/>
    <x:sheet xmlns:r="http://schemas.openxmlformats.org/officeDocument/2006/relationships" name="Yhteenveto" sheetId="6" r:id="Rf4e5b2ba29dd41fc"/>
    <x:sheet xmlns:r="http://schemas.openxmlformats.org/officeDocument/2006/relationships" name="Lähteet" sheetId="7" r:id="R172449f3ad6a47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0.0"/>
    <x:numFmt numFmtId="203" formatCode="0%"/>
  </x:numFmts>
  <x:fonts count="17">
    <x:font>
      <x:sz val="11"/>
      <x:name val="Carlito"/>
    </x:font>
    <x:font>
      <x:b/>
      <x:sz val="20"/>
      <x:color rgb="FFFFFFFF"/>
      <x:name val="Aptos Display"/>
    </x:font>
    <x:font>
      <x:i/>
      <x:sz val="10"/>
      <x:color rgb="FF000000"/>
      <x:name val="Carlito"/>
    </x:font>
    <x:font>
      <x:b/>
      <x:sz val="11"/>
      <x:color rgb="FF000000"/>
      <x:name val="Carlito"/>
    </x:font>
    <x:font>
      <x:b/>
      <x:sz val="11"/>
      <x:color rgb="FFFFFFFF"/>
      <x:name val="Carlito"/>
    </x:font>
    <x:font>
      <x:sz val="10"/>
      <x:color rgb="FF000000"/>
      <x:name val="Carlito"/>
    </x:font>
    <x:font>
      <x:b/>
      <x:sz val="10"/>
      <x:color rgb="FFFFFFFF"/>
      <x:name val="Carlito"/>
    </x:font>
    <x:font>
      <x:sz val="9"/>
      <x:name val="Carlito"/>
    </x:font>
    <x:font>
      <x:sz val="10"/>
      <x:name val="Carlito"/>
    </x:font>
    <x:font>
      <x:i/>
      <x:sz val="9"/>
      <x:color rgb="FF7A5300"/>
      <x:name val="Carlito"/>
    </x:font>
    <x:font>
      <x:i/>
      <x:sz val="9"/>
      <x:color rgb="FF000000"/>
      <x:name val="Carlito"/>
    </x:font>
    <x:font>
      <x:b/>
      <x:i/>
      <x:sz val="9"/>
      <x:color rgb="FF7A5300"/>
      <x:name val="Carlito"/>
    </x:font>
    <x:font>
      <x:b/>
      <x:sz val="11"/>
      <x:name val="Carlito"/>
    </x:font>
    <x:font>
      <x:b/>
      <x:sz val="9"/>
      <x:color rgb="FF5B5B5B"/>
      <x:name val="Carlito"/>
    </x:font>
    <x:font>
      <x:sz val="11"/>
      <x:color rgb="FF7A5300"/>
      <x:name val="Carlito"/>
    </x:font>
    <x:font>
      <x:sz val="9"/>
      <x:color rgb="FF5B5B5B"/>
      <x:name val="Carlito"/>
    </x:font>
    <x:font>
      <x:b/>
      <x:sz val="28"/>
      <x:color rgb="FF00000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00000"/>
      </x:patternFill>
    </x:fill>
    <x:fill>
      <x:patternFill patternType="solid">
        <x:fgColor rgb="FFE4E1DA"/>
      </x:patternFill>
    </x:fill>
    <x:fill>
      <x:patternFill patternType="solid">
        <x:fgColor rgb="FFDA990F"/>
      </x:patternFill>
    </x:fill>
    <x:fill>
      <x:patternFill patternType="solid">
        <x:fgColor rgb="FFF7F5F1"/>
      </x:patternFill>
    </x:fill>
    <x:fill>
      <x:patternFill patternType="solid">
        <x:fgColor rgb="FFFFF1CC"/>
      </x:patternFill>
    </x:fill>
    <x:fill>
      <x:patternFill patternType="solid">
        <x:fgColor rgb="FFEFEFEF"/>
      </x:patternFill>
    </x:fill>
  </x:fills>
  <x:borders count="28">
    <x:border/>
    <x:border>
      <x:left style="thin">
        <x:color rgb="FFE4E1DA"/>
      </x:left>
      <x:top style="thin">
        <x:color rgb="FFE4E1DA"/>
      </x:top>
    </x:border>
    <x:border>
      <x:right style="thin">
        <x:color rgb="FFE4E1DA"/>
      </x:right>
      <x:top style="thin">
        <x:color rgb="FFE4E1DA"/>
      </x:top>
    </x:border>
    <x:border>
      <x:left style="thin">
        <x:color rgb="FFE4E1DA"/>
      </x:left>
    </x:border>
    <x:border>
      <x:right style="thin">
        <x:color rgb="FFE4E1DA"/>
      </x:right>
    </x:border>
    <x:border>
      <x:left style="thin">
        <x:color rgb="FFE4E1DA"/>
      </x:left>
      <x:bottom style="thin">
        <x:color rgb="FFE4E1DA"/>
      </x:bottom>
    </x:border>
    <x:border>
      <x:right style="thin">
        <x:color rgb="FFE4E1DA"/>
      </x:right>
      <x:bottom style="thin">
        <x:color rgb="FFE4E1DA"/>
      </x:bottom>
    </x:border>
    <x:border>
      <x:right style="thin">
        <x:color rgb="FF666666"/>
      </x:right>
    </x:border>
    <x:border>
      <x:left style="thin">
        <x:color rgb="FF666666"/>
      </x:left>
      <x:right style="thin">
        <x:color rgb="FF666666"/>
      </x:right>
    </x:border>
    <x:border>
      <x:left style="thin">
        <x:color rgb="FF666666"/>
      </x:left>
    </x:border>
    <x:border>
      <x:top style="thin">
        <x:color rgb="FFE4E1DA"/>
      </x:top>
    </x:border>
    <x:border>
      <x:bottom style="thin">
        <x:color rgb="FFE4E1DA"/>
      </x:bottom>
    </x:border>
    <x:border>
      <x:left style="thin">
        <x:color rgb="FFDA990F"/>
      </x:left>
      <x:top style="thin">
        <x:color rgb="FFDA990F"/>
      </x:top>
    </x:border>
    <x:border>
      <x:top style="thin">
        <x:color rgb="FFDA990F"/>
      </x:top>
    </x:border>
    <x:border>
      <x:right style="thin">
        <x:color rgb="FFDA990F"/>
      </x:right>
      <x:top style="thin">
        <x:color rgb="FFDA990F"/>
      </x:top>
    </x:border>
    <x:border>
      <x:left style="thin">
        <x:color rgb="FFDA990F"/>
      </x:left>
    </x:border>
    <x:border>
      <x:right style="thin">
        <x:color rgb="FFDA990F"/>
      </x:right>
    </x:border>
    <x:border>
      <x:left style="thin">
        <x:color rgb="FFDA990F"/>
      </x:left>
      <x:bottom style="thin">
        <x:color rgb="FFDA990F"/>
      </x:bottom>
    </x:border>
    <x:border>
      <x:bottom style="thin">
        <x:color rgb="FFDA990F"/>
      </x:bottom>
    </x:border>
    <x:border>
      <x:right style="thin">
        <x:color rgb="FFDA990F"/>
      </x:right>
      <x:bottom style="thin">
        <x:color rgb="FFDA990F"/>
      </x:bottom>
    </x:border>
    <x:border>
      <x:right style="thin">
        <x:color rgb="FFE4E1DA"/>
      </x:right>
      <x:top style="thin">
        <x:color rgb="FFE4E1DA"/>
      </x:top>
      <x:bottom style="thin">
        <x:color rgb="FFE4E1DA"/>
      </x:bottom>
    </x:border>
    <x:border>
      <x:left style="thin">
        <x:color rgb="FFE4E1DA"/>
      </x:left>
      <x:top style="thin">
        <x:color rgb="FFE4E1DA"/>
      </x:top>
      <x:bottom style="thin">
        <x:color rgb="FFE4E1DA"/>
      </x:bottom>
    </x:border>
    <x:border>
      <x:left style="thin">
        <x:color rgb="FFE4E1DA"/>
      </x:left>
      <x:right style="thin">
        <x:color rgb="FFE4E1DA"/>
      </x:right>
      <x:bottom style="thin">
        <x:color rgb="FFE4E1DA"/>
      </x:bottom>
    </x:border>
    <x:border>
      <x:left style="thin">
        <x:color rgb="FFE4E1DA"/>
      </x:left>
      <x:right style="thin">
        <x:color rgb="FFE4E1DA"/>
      </x:right>
      <x:top style="thin">
        <x:color rgb="FFE4E1DA"/>
      </x:top>
      <x:bottom style="thin">
        <x:color rgb="FFE4E1DA"/>
      </x:bottom>
    </x:border>
    <x:border>
      <x:left style="thin">
        <x:color rgb="FFE4E1DA"/>
      </x:left>
      <x:right style="thin">
        <x:color rgb="FFE4E1DA"/>
      </x:right>
      <x:top style="thin">
        <x:color rgb="FFE4E1DA"/>
      </x:top>
    </x:border>
    <x:border>
      <x:left style="thin">
        <x:color rgb="FFE4E1DA"/>
      </x:left>
      <x:right style="thin">
        <x:color rgb="FF666666"/>
      </x:right>
      <x:bottom style="thin">
        <x:color rgb="FFE4E1DA"/>
      </x:bottom>
    </x:border>
    <x:border>
      <x:left style="thin">
        <x:color rgb="FFE4E1DA"/>
      </x:left>
      <x:right style="thin">
        <x:color rgb="FF666666"/>
      </x:right>
      <x:top style="thin">
        <x:color rgb="FFE4E1DA"/>
      </x:top>
      <x:bottom style="thin">
        <x:color rgb="FFE4E1DA"/>
      </x:bottom>
    </x:border>
    <x:border>
      <x:left style="thin">
        <x:color rgb="FFE4E1DA"/>
      </x:left>
      <x:right style="thin">
        <x:color rgb="FF666666"/>
      </x:right>
      <x:top style="thin">
        <x:color rgb="FFE4E1DA"/>
      </x:top>
    </x:border>
  </x:borders>
  <x:cellStyleXfs count="1">
    <x:xf numFmtId="0" fontId="0" fillId="0" borderId="0"/>
  </x:cellStyleXfs>
  <x:cellXfs count="2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left"/>
    </x:xf>
    <x:xf numFmtId="0" fontId="3" fillId="3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top" wrapText="1"/>
    </x:xf>
    <x:xf numFmtId="0" fontId="5" fillId="5" borderId="2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top" wrapText="1"/>
    </x:xf>
    <x:xf numFmtId="0" fontId="5" fillId="5" borderId="6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/>
    <x:xf numFmtId="0" fontId="6" fillId="2" borderId="7" xfId="0" applyNumberFormat="1" applyFont="1" applyFill="1" applyBorder="1"/>
    <x:xf numFmtId="0" fontId="6" fillId="2" borderId="8" xfId="0" applyNumberFormat="1" applyFont="1" applyFill="1" applyBorder="1"/>
    <x:xf numFmtId="0" fontId="6" fillId="2" borderId="9" xfId="0" applyNumberFormat="1" applyFont="1" applyFill="1" applyBorder="1"/>
    <x:xf numFmtId="0" fontId="6" fillId="2" borderId="7" xfId="0" applyNumberFormat="1" applyFont="1" applyFill="1" applyBorder="1" applyAlignment="1">
      <x:alignment wrapText="1"/>
    </x:xf>
    <x:xf numFmtId="0" fontId="6" fillId="2" borderId="8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wrapText="1"/>
    </x:xf>
    <x:xf numFmtId="0" fontId="6" fillId="2" borderId="7" xfId="0" applyNumberFormat="1" applyFont="1" applyFill="1" applyBorder="1" applyAlignment="1">
      <x:alignment horizontal="left" wrapText="1"/>
    </x:xf>
    <x:xf numFmtId="0" fontId="6" fillId="2" borderId="8" xfId="0" applyNumberFormat="1" applyFont="1" applyFill="1" applyBorder="1" applyAlignment="1">
      <x:alignment horizontal="left" wrapText="1"/>
    </x:xf>
    <x:xf numFmtId="0" fontId="6" fillId="2" borderId="9" xfId="0" applyNumberFormat="1" applyFont="1" applyFill="1" applyBorder="1" applyAlignment="1">
      <x:alignment horizontal="left" wrapText="1"/>
    </x:xf>
    <x:xf numFmtId="0" fontId="6" fillId="2" borderId="7" xfId="0" applyNumberFormat="1" applyFont="1" applyFill="1" applyBorder="1" applyAlignment="1">
      <x:alignment horizontal="left" vertical="center" wrapText="1"/>
    </x:xf>
    <x:xf numFmtId="0" fontId="6" fillId="2" borderId="8" xfId="0" applyNumberFormat="1" applyFont="1" applyFill="1" applyBorder="1" applyAlignment="1">
      <x:alignment horizontal="left" vertical="center" wrapText="1"/>
    </x:xf>
    <x:xf numFmtId="0" fontId="6" fillId="2" borderId="9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10" xfId="0" applyNumberFormat="1" applyFont="1" applyFill="1" applyBorder="1"/>
    <x:xf numFmtId="0" fontId="8" fillId="5" borderId="2" xfId="0" applyNumberFormat="1" applyFont="1" applyFill="1" applyBorder="1"/>
    <x:xf numFmtId="0" fontId="8" fillId="5" borderId="3" xfId="0" applyNumberFormat="1" applyFont="1" applyFill="1" applyBorder="1"/>
    <x:xf numFmtId="0" fontId="8" fillId="5" borderId="4" xfId="0" applyNumberFormat="1" applyFont="1" applyFill="1" applyBorder="1"/>
    <x:xf numFmtId="0" fontId="8" fillId="5" borderId="5" xfId="0" applyNumberFormat="1" applyFont="1" applyFill="1" applyBorder="1"/>
    <x:xf numFmtId="0" fontId="8" fillId="5" borderId="11" xfId="0" applyNumberFormat="1" applyFont="1" applyFill="1" applyBorder="1"/>
    <x:xf numFmtId="0" fontId="8" fillId="5" borderId="6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0" xfId="0" applyNumberFormat="1" applyFont="1" applyFill="1" applyBorder="1" applyAlignment="1">
      <x:alignment wrapText="1"/>
    </x:xf>
    <x:xf numFmtId="0" fontId="8" fillId="5" borderId="2" xfId="0" applyNumberFormat="1" applyFont="1" applyFill="1" applyBorder="1" applyAlignment="1">
      <x:alignment wrapText="1"/>
    </x:xf>
    <x:xf numFmtId="0" fontId="8" fillId="5" borderId="3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wrapText="1"/>
    </x:xf>
    <x:xf numFmtId="0" fontId="8" fillId="5" borderId="4" xfId="0" applyNumberFormat="1" applyFont="1" applyFill="1" applyBorder="1" applyAlignment="1">
      <x:alignment wrapText="1"/>
    </x:xf>
    <x:xf numFmtId="0" fontId="8" fillId="5" borderId="5" xfId="0" applyNumberFormat="1" applyFont="1" applyFill="1" applyBorder="1" applyAlignment="1">
      <x:alignment wrapText="1"/>
    </x:xf>
    <x:xf numFmtId="0" fontId="8" fillId="5" borderId="11" xfId="0" applyNumberFormat="1" applyFont="1" applyFill="1" applyBorder="1" applyAlignment="1">
      <x:alignment wrapText="1"/>
    </x:xf>
    <x:xf numFmtId="0" fontId="8" fillId="5" borderId="6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vertical="top" wrapText="1"/>
    </x:xf>
    <x:xf numFmtId="0" fontId="8" fillId="5" borderId="10" xfId="0" applyNumberFormat="1" applyFont="1" applyFill="1" applyBorder="1" applyAlignment="1">
      <x:alignment vertical="top" wrapText="1"/>
    </x:xf>
    <x:xf numFmtId="0" fontId="8" fillId="5" borderId="2" xfId="0" applyNumberFormat="1" applyFont="1" applyFill="1" applyBorder="1" applyAlignment="1">
      <x:alignment vertical="top" wrapText="1"/>
    </x:xf>
    <x:xf numFmtId="0" fontId="8" fillId="5" borderId="3" xfId="0" applyNumberFormat="1" applyFont="1" applyFill="1" applyBorder="1" applyAlignment="1">
      <x:alignment vertical="top" wrapText="1"/>
    </x:xf>
    <x:xf numFmtId="0" fontId="8" fillId="5" borderId="0" xfId="0" applyNumberFormat="1" applyFont="1" applyFill="1" applyBorder="1" applyAlignment="1">
      <x:alignment vertical="top" wrapText="1"/>
    </x:xf>
    <x:xf numFmtId="0" fontId="8" fillId="5" borderId="4" xfId="0" applyNumberFormat="1" applyFont="1" applyFill="1" applyBorder="1" applyAlignment="1">
      <x:alignment vertical="top" wrapText="1"/>
    </x:xf>
    <x:xf numFmtId="0" fontId="8" fillId="5" borderId="5" xfId="0" applyNumberFormat="1" applyFont="1" applyFill="1" applyBorder="1" applyAlignment="1">
      <x:alignment vertical="top" wrapText="1"/>
    </x:xf>
    <x:xf numFmtId="0" fontId="8" fillId="5" borderId="11" xfId="0" applyNumberFormat="1" applyFont="1" applyFill="1" applyBorder="1" applyAlignment="1">
      <x:alignment vertical="top" wrapText="1"/>
    </x:xf>
    <x:xf numFmtId="0" fontId="8" fillId="5" borderId="6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12" xfId="0" applyNumberFormat="1" applyFont="1" applyFill="1" applyBorder="1"/>
    <x:xf numFmtId="0" fontId="9" fillId="6" borderId="13" xfId="0" applyNumberFormat="1" applyFont="1" applyFill="1" applyBorder="1"/>
    <x:xf numFmtId="0" fontId="9" fillId="6" borderId="14" xfId="0" applyNumberFormat="1" applyFont="1" applyFill="1" applyBorder="1"/>
    <x:xf numFmtId="0" fontId="9" fillId="6" borderId="15" xfId="0" applyNumberFormat="1" applyFont="1" applyFill="1" applyBorder="1"/>
    <x:xf numFmtId="0" fontId="9" fillId="6" borderId="16" xfId="0" applyNumberFormat="1" applyFont="1" applyFill="1" applyBorder="1"/>
    <x:xf numFmtId="0" fontId="9" fillId="6" borderId="17" xfId="0" applyNumberFormat="1" applyFont="1" applyFill="1" applyBorder="1"/>
    <x:xf numFmtId="0" fontId="9" fillId="6" borderId="18" xfId="0" applyNumberFormat="1" applyFont="1" applyFill="1" applyBorder="1"/>
    <x:xf numFmtId="0" fontId="9" fillId="6" borderId="19" xfId="0" applyNumberFormat="1" applyFont="1" applyFill="1" applyBorder="1"/>
    <x:xf numFmtId="0" fontId="9" fillId="6" borderId="12" xfId="0" applyNumberFormat="1" applyFont="1" applyFill="1" applyBorder="1" applyAlignment="1">
      <x:alignment wrapText="1"/>
    </x:xf>
    <x:xf numFmtId="0" fontId="9" fillId="6" borderId="13" xfId="0" applyNumberFormat="1" applyFont="1" applyFill="1" applyBorder="1" applyAlignment="1">
      <x:alignment wrapText="1"/>
    </x:xf>
    <x:xf numFmtId="0" fontId="9" fillId="6" borderId="14" xfId="0" applyNumberFormat="1" applyFont="1" applyFill="1" applyBorder="1" applyAlignment="1">
      <x:alignment wrapText="1"/>
    </x:xf>
    <x:xf numFmtId="0" fontId="9" fillId="6" borderId="15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wrapText="1"/>
    </x:xf>
    <x:xf numFmtId="0" fontId="9" fillId="6" borderId="16" xfId="0" applyNumberFormat="1" applyFont="1" applyFill="1" applyBorder="1" applyAlignment="1">
      <x:alignment wrapText="1"/>
    </x:xf>
    <x:xf numFmtId="0" fontId="9" fillId="6" borderId="17" xfId="0" applyNumberFormat="1" applyFont="1" applyFill="1" applyBorder="1" applyAlignment="1">
      <x:alignment wrapText="1"/>
    </x:xf>
    <x:xf numFmtId="0" fontId="9" fillId="6" borderId="18" xfId="0" applyNumberFormat="1" applyFont="1" applyFill="1" applyBorder="1" applyAlignment="1">
      <x:alignment wrapText="1"/>
    </x:xf>
    <x:xf numFmtId="0" fontId="9" fillId="6" borderId="19" xfId="0" applyNumberFormat="1" applyFont="1" applyFill="1" applyBorder="1" applyAlignment="1">
      <x:alignment wrapText="1"/>
    </x:xf>
    <x:xf numFmtId="0" fontId="9" fillId="6" borderId="12" xfId="0" applyNumberFormat="1" applyFont="1" applyFill="1" applyBorder="1" applyAlignment="1">
      <x:alignment vertical="center" wrapText="1"/>
    </x:xf>
    <x:xf numFmtId="0" fontId="9" fillId="6" borderId="13" xfId="0" applyNumberFormat="1" applyFont="1" applyFill="1" applyBorder="1" applyAlignment="1">
      <x:alignment vertical="center" wrapText="1"/>
    </x:xf>
    <x:xf numFmtId="0" fontId="9" fillId="6" borderId="14" xfId="0" applyNumberFormat="1" applyFont="1" applyFill="1" applyBorder="1" applyAlignment="1">
      <x:alignment vertical="center" wrapText="1"/>
    </x:xf>
    <x:xf numFmtId="0" fontId="9" fillId="6" borderId="15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16" xfId="0" applyNumberFormat="1" applyFont="1" applyFill="1" applyBorder="1" applyAlignment="1">
      <x:alignment vertical="center" wrapText="1"/>
    </x:xf>
    <x:xf numFmtId="0" fontId="9" fillId="6" borderId="17" xfId="0" applyNumberFormat="1" applyFont="1" applyFill="1" applyBorder="1" applyAlignment="1">
      <x:alignment vertical="center" wrapText="1"/>
    </x:xf>
    <x:xf numFmtId="0" fontId="9" fillId="6" borderId="18" xfId="0" applyNumberFormat="1" applyFont="1" applyFill="1" applyBorder="1" applyAlignment="1">
      <x:alignment vertical="center" wrapText="1"/>
    </x:xf>
    <x:xf numFmtId="0" fontId="9" fillId="6" borderId="19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2" fillId="3" borderId="0" xfId="0" applyNumberFormat="1" applyFont="1" applyFill="1" applyBorder="1" applyAlignment="1">
      <x:alignment horizontal="left" vertical="center" wrapText="1"/>
    </x:xf>
    <x:xf numFmtId="0" fontId="2" fillId="5" borderId="0" xfId="0" applyNumberFormat="1" applyFont="1" applyFill="1" applyBorder="1" applyAlignment="1">
      <x:alignment horizontal="left" vertical="center" wrapText="1"/>
    </x:xf>
    <x:xf numFmtId="203" fontId="2" fillId="5" borderId="0" xfId="0" applyNumberFormat="1" applyFont="1" applyFill="1" applyBorder="1" applyAlignment="1">
      <x:alignment horizontal="left" vertical="center" wrapText="1"/>
    </x:xf>
    <x:xf numFmtId="0" fontId="10" fillId="5" borderId="0" xfId="0" applyNumberFormat="1" applyFont="1" applyFill="1" applyBorder="1" applyAlignment="1">
      <x:alignment horizontal="left" vertical="center" wrapText="1"/>
    </x:xf>
    <x:xf numFmtId="203" fontId="10" fillId="5" borderId="0" xfId="0" applyNumberFormat="1" applyFont="1" applyFill="1" applyBorder="1" applyAlignment="1">
      <x:alignment horizontal="left" vertical="center" wrapText="1"/>
    </x:xf>
    <x:xf numFmtId="203" fontId="10" fillId="6" borderId="0" xfId="0" applyNumberFormat="1" applyFont="1" applyFill="1" applyBorder="1" applyAlignment="1">
      <x:alignment horizontal="left" vertical="center" wrapText="1"/>
    </x:xf>
    <x:xf numFmtId="203" fontId="11" fillId="6" borderId="0" xfId="0" applyNumberFormat="1" applyFont="1" applyFill="1" applyBorder="1" applyAlignment="1">
      <x:alignment horizontal="left" vertical="center" wrapText="1"/>
    </x:xf>
    <x:xf numFmtId="203" fontId="11" fillId="6" borderId="0" xfId="0" applyNumberFormat="1" applyFont="1" applyFill="1" applyBorder="1" applyAlignment="1">
      <x:alignment horizontal="center" vertical="center" wrapText="1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3" fillId="7" borderId="0" xfId="0" applyNumberFormat="1" applyFont="1" applyFill="1" applyBorder="1"/>
    <x:xf numFmtId="0" fontId="13" fillId="7" borderId="0" xfId="0" applyNumberFormat="1" applyFont="1" applyFill="1" applyBorder="1" applyAlignment="1">
      <x:alignment horizontal="center"/>
    </x:xf>
    <x:xf numFmtId="0" fontId="14" fillId="6" borderId="0" xfId="0" applyNumberFormat="1" applyFont="1" applyFill="1" applyBorder="1"/>
    <x:xf numFmtId="0" fontId="15" fillId="7" borderId="0" xfId="0" applyNumberFormat="1" applyFont="1" applyFill="1" applyBorder="1"/>
    <x:xf numFmtId="203" fontId="0" fillId="0" borderId="0" xfId="0" applyNumberFormat="1" applyFont="1" applyFill="1" applyBorder="1"/>
    <x:xf numFmtId="203" fontId="15" fillId="7" borderId="0" xfId="0" applyNumberFormat="1" applyFont="1" applyFill="1" applyBorder="1"/>
    <x:xf numFmtId="202" fontId="14" fillId="6" borderId="0" xfId="0" applyNumberFormat="1" applyFont="1" applyFill="1" applyBorder="1"/>
    <x:xf numFmtId="203" fontId="14" fillId="6" borderId="0" xfId="0" applyNumberFormat="1" applyFont="1" applyFill="1" applyBorder="1"/>
    <x:xf numFmtId="201" fontId="14" fillId="6" borderId="0" xfId="0" applyNumberFormat="1" applyFont="1" applyFill="1" applyBorder="1"/>
    <x:xf numFmtId="0" fontId="0" fillId="0" borderId="0" xfId="0" applyNumberFormat="1" applyFont="1" applyFill="1" applyBorder="1" applyAlignment="1">
      <x:alignment vertical="top"/>
    </x:xf>
    <x:xf numFmtId="202" fontId="14" fillId="6" borderId="0" xfId="0" applyNumberFormat="1" applyFont="1" applyFill="1" applyBorder="1" applyAlignment="1">
      <x:alignment vertical="top"/>
    </x:xf>
    <x:xf numFmtId="202" fontId="0" fillId="0" borderId="0" xfId="0" applyNumberFormat="1" applyFont="1" applyFill="1" applyBorder="1" applyAlignment="1">
      <x:alignment vertical="top"/>
    </x:xf>
    <x:xf numFmtId="203" fontId="0" fillId="0" borderId="0" xfId="0" applyNumberFormat="1" applyFont="1" applyFill="1" applyBorder="1" applyAlignment="1">
      <x:alignment vertical="top"/>
    </x:xf>
    <x:xf numFmtId="203" fontId="15" fillId="7" borderId="0" xfId="0" applyNumberFormat="1" applyFont="1" applyFill="1" applyBorder="1" applyAlignment="1">
      <x:alignment vertical="top"/>
    </x:xf>
    <x:xf numFmtId="203" fontId="14" fillId="6" borderId="0" xfId="0" applyNumberFormat="1" applyFont="1" applyFill="1" applyBorder="1" applyAlignment="1">
      <x:alignment vertical="top"/>
    </x:xf>
    <x:xf numFmtId="201" fontId="14" fillId="6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203" fontId="0" fillId="5" borderId="0" xfId="0" applyNumberFormat="1" applyFont="1" applyFill="1" applyBorder="1"/>
    <x:xf numFmtId="203" fontId="16" fillId="5" borderId="0" xfId="0" applyNumberFormat="1" applyFont="1" applyFill="1" applyBorder="1"/>
    <x:xf numFmtId="203" fontId="16" fillId="5" borderId="1" xfId="0" applyNumberFormat="1" applyFont="1" applyFill="1" applyBorder="1"/>
    <x:xf numFmtId="203" fontId="16" fillId="5" borderId="10" xfId="0" applyNumberFormat="1" applyFont="1" applyFill="1" applyBorder="1"/>
    <x:xf numFmtId="203" fontId="16" fillId="5" borderId="2" xfId="0" applyNumberFormat="1" applyFont="1" applyFill="1" applyBorder="1"/>
    <x:xf numFmtId="203" fontId="16" fillId="5" borderId="3" xfId="0" applyNumberFormat="1" applyFont="1" applyFill="1" applyBorder="1"/>
    <x:xf numFmtId="203" fontId="16" fillId="5" borderId="4" xfId="0" applyNumberFormat="1" applyFont="1" applyFill="1" applyBorder="1"/>
    <x:xf numFmtId="203" fontId="16" fillId="5" borderId="5" xfId="0" applyNumberFormat="1" applyFont="1" applyFill="1" applyBorder="1"/>
    <x:xf numFmtId="203" fontId="16" fillId="5" borderId="11" xfId="0" applyNumberFormat="1" applyFont="1" applyFill="1" applyBorder="1"/>
    <x:xf numFmtId="203" fontId="16" fillId="5" borderId="6" xfId="0" applyNumberFormat="1" applyFont="1" applyFill="1" applyBorder="1"/>
    <x:xf numFmtId="203" fontId="16" fillId="5" borderId="1" xfId="0" applyNumberFormat="1" applyFont="1" applyFill="1" applyBorder="1" applyAlignment="1">
      <x:alignment horizontal="center"/>
    </x:xf>
    <x:xf numFmtId="203" fontId="16" fillId="5" borderId="10" xfId="0" applyNumberFormat="1" applyFont="1" applyFill="1" applyBorder="1" applyAlignment="1">
      <x:alignment horizontal="center"/>
    </x:xf>
    <x:xf numFmtId="203" fontId="16" fillId="5" borderId="2" xfId="0" applyNumberFormat="1" applyFont="1" applyFill="1" applyBorder="1" applyAlignment="1">
      <x:alignment horizontal="center"/>
    </x:xf>
    <x:xf numFmtId="203" fontId="16" fillId="5" borderId="3" xfId="0" applyNumberFormat="1" applyFont="1" applyFill="1" applyBorder="1" applyAlignment="1">
      <x:alignment horizontal="center"/>
    </x:xf>
    <x:xf numFmtId="203" fontId="16" fillId="5" borderId="0" xfId="0" applyNumberFormat="1" applyFont="1" applyFill="1" applyBorder="1" applyAlignment="1">
      <x:alignment horizontal="center"/>
    </x:xf>
    <x:xf numFmtId="203" fontId="16" fillId="5" borderId="4" xfId="0" applyNumberFormat="1" applyFont="1" applyFill="1" applyBorder="1" applyAlignment="1">
      <x:alignment horizontal="center"/>
    </x:xf>
    <x:xf numFmtId="203" fontId="16" fillId="5" borderId="5" xfId="0" applyNumberFormat="1" applyFont="1" applyFill="1" applyBorder="1" applyAlignment="1">
      <x:alignment horizontal="center"/>
    </x:xf>
    <x:xf numFmtId="203" fontId="16" fillId="5" borderId="11" xfId="0" applyNumberFormat="1" applyFont="1" applyFill="1" applyBorder="1" applyAlignment="1">
      <x:alignment horizontal="center"/>
    </x:xf>
    <x:xf numFmtId="203" fontId="16" fillId="5" borderId="6" xfId="0" applyNumberFormat="1" applyFont="1" applyFill="1" applyBorder="1" applyAlignment="1">
      <x:alignment horizontal="center"/>
    </x:xf>
    <x:xf numFmtId="203" fontId="16" fillId="5" borderId="1" xfId="0" applyNumberFormat="1" applyFont="1" applyFill="1" applyBorder="1" applyAlignment="1">
      <x:alignment horizontal="center" vertical="center"/>
    </x:xf>
    <x:xf numFmtId="203" fontId="16" fillId="5" borderId="10" xfId="0" applyNumberFormat="1" applyFont="1" applyFill="1" applyBorder="1" applyAlignment="1">
      <x:alignment horizontal="center" vertical="center"/>
    </x:xf>
    <x:xf numFmtId="203" fontId="16" fillId="5" borderId="2" xfId="0" applyNumberFormat="1" applyFont="1" applyFill="1" applyBorder="1" applyAlignment="1">
      <x:alignment horizontal="center" vertical="center"/>
    </x:xf>
    <x:xf numFmtId="203" fontId="16" fillId="5" borderId="3" xfId="0" applyNumberFormat="1" applyFont="1" applyFill="1" applyBorder="1" applyAlignment="1">
      <x:alignment horizontal="center" vertical="center"/>
    </x:xf>
    <x:xf numFmtId="203" fontId="16" fillId="5" borderId="0" xfId="0" applyNumberFormat="1" applyFont="1" applyFill="1" applyBorder="1" applyAlignment="1">
      <x:alignment horizontal="center" vertical="center"/>
    </x:xf>
    <x:xf numFmtId="203" fontId="16" fillId="5" borderId="4" xfId="0" applyNumberFormat="1" applyFont="1" applyFill="1" applyBorder="1" applyAlignment="1">
      <x:alignment horizontal="center" vertical="center"/>
    </x:xf>
    <x:xf numFmtId="203" fontId="16" fillId="5" borderId="5" xfId="0" applyNumberFormat="1" applyFont="1" applyFill="1" applyBorder="1" applyAlignment="1">
      <x:alignment horizontal="center" vertical="center"/>
    </x:xf>
    <x:xf numFmtId="203" fontId="16" fillId="5" borderId="11" xfId="0" applyNumberFormat="1" applyFont="1" applyFill="1" applyBorder="1" applyAlignment="1">
      <x:alignment horizontal="center" vertical="center"/>
    </x:xf>
    <x:xf numFmtId="203" fontId="16" fillId="5" borderId="6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6" xfId="0" applyNumberFormat="1" applyFont="1" applyFill="1" applyBorder="1"/>
    <x:xf numFmtId="0" fontId="0" fillId="0" borderId="5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" xfId="0" applyNumberFormat="1" applyFont="1" applyFill="1" applyBorder="1"/>
    <x:xf numFmtId="0" fontId="0" fillId="0" borderId="1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2" borderId="6" xfId="0" applyNumberFormat="1" applyFont="1" applyFill="1" applyBorder="1" applyAlignment="1">
      <x:alignment horizontal="left" vertical="center" wrapText="1"/>
    </x:xf>
    <x:xf numFmtId="0" fontId="6" fillId="2" borderId="22" xfId="0" applyNumberFormat="1" applyFont="1" applyFill="1" applyBorder="1" applyAlignment="1">
      <x:alignment horizontal="left" vertical="center" wrapText="1"/>
    </x:xf>
    <x:xf numFmtId="0" fontId="6" fillId="2" borderId="25" xfId="0" applyNumberFormat="1" applyFont="1" applyFill="1" applyBorder="1" applyAlignment="1">
      <x:alignment horizontal="left" vertical="center" wrapText="1"/>
    </x:xf>
    <x:xf numFmtId="203" fontId="0" fillId="0" borderId="23" xfId="0" applyNumberFormat="1" applyFont="1" applyFill="1" applyBorder="1"/>
    <x:xf numFmtId="203" fontId="0" fillId="0" borderId="26" xfId="0" applyNumberFormat="1" applyFont="1" applyFill="1" applyBorder="1"/>
    <x:xf numFmtId="203" fontId="0" fillId="0" borderId="24" xfId="0" applyNumberFormat="1" applyFont="1" applyFill="1" applyBorder="1"/>
    <x:xf numFmtId="203" fontId="0" fillId="0" borderId="27" xfId="0" applyNumberFormat="1" applyFont="1" applyFill="1" applyBorder="1"/>
    <x:xf numFmtId="0" fontId="7" fillId="0" borderId="6" xfId="0" applyNumberFormat="1" applyFont="1" applyFill="1" applyBorder="1"/>
    <x:xf numFmtId="0" fontId="7" fillId="0" borderId="22" xfId="0" applyNumberFormat="1" applyFont="1" applyFill="1" applyBorder="1"/>
    <x:xf numFmtId="0" fontId="7" fillId="0" borderId="5" xfId="0" applyNumberFormat="1" applyFont="1" applyFill="1" applyBorder="1"/>
    <x:xf numFmtId="0" fontId="7" fillId="0" borderId="20" xfId="0" applyNumberFormat="1" applyFont="1" applyFill="1" applyBorder="1"/>
    <x:xf numFmtId="0" fontId="7" fillId="0" borderId="23" xfId="0" applyNumberFormat="1" applyFont="1" applyFill="1" applyBorder="1"/>
    <x:xf numFmtId="0" fontId="7" fillId="0" borderId="21" xfId="0" applyNumberFormat="1" applyFont="1" applyFill="1" applyBorder="1"/>
    <x:xf numFmtId="0" fontId="7" fillId="0" borderId="2" xfId="0" applyNumberFormat="1" applyFont="1" applyFill="1" applyBorder="1"/>
    <x:xf numFmtId="0" fontId="7" fillId="0" borderId="24" xfId="0" applyNumberFormat="1" applyFont="1" applyFill="1" applyBorder="1"/>
    <x:xf numFmtId="0" fontId="7" fillId="0" borderId="1" xfId="0" applyNumberFormat="1" applyFont="1" applyFill="1" applyBorder="1"/>
    <x:xf numFmtId="0" fontId="7" fillId="0" borderId="6" xfId="0" applyNumberFormat="1" applyFont="1" applyFill="1" applyBorder="1" applyAlignment="1">
      <x:alignment wrapText="1"/>
    </x:xf>
    <x:xf numFmtId="0" fontId="7" fillId="0" borderId="22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wrapText="1"/>
    </x:xf>
    <x:xf numFmtId="0" fontId="7" fillId="0" borderId="20" xfId="0" applyNumberFormat="1" applyFont="1" applyFill="1" applyBorder="1" applyAlignment="1">
      <x:alignment wrapText="1"/>
    </x:xf>
    <x:xf numFmtId="0" fontId="7" fillId="0" borderId="23" xfId="0" applyNumberFormat="1" applyFont="1" applyFill="1" applyBorder="1" applyAlignment="1">
      <x:alignment wrapText="1"/>
    </x:xf>
    <x:xf numFmtId="0" fontId="7" fillId="0" borderId="21" xfId="0" applyNumberFormat="1" applyFont="1" applyFill="1" applyBorder="1" applyAlignment="1">
      <x:alignment wrapText="1"/>
    </x:xf>
    <x:xf numFmtId="0" fontId="7" fillId="0" borderId="2" xfId="0" applyNumberFormat="1" applyFont="1" applyFill="1" applyBorder="1" applyAlignment="1">
      <x:alignment wrapText="1"/>
    </x:xf>
    <x:xf numFmtId="0" fontId="7" fillId="0" borderId="24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7" fillId="0" borderId="6" xfId="0" applyNumberFormat="1" applyFont="1" applyFill="1" applyBorder="1" applyAlignment="1">
      <x:alignment vertical="top" wrapText="1"/>
    </x:xf>
    <x:xf numFmtId="0" fontId="7" fillId="0" borderId="22" xfId="0" applyNumberFormat="1" applyFont="1" applyFill="1" applyBorder="1" applyAlignment="1">
      <x:alignment vertical="top" wrapText="1"/>
    </x:xf>
    <x:xf numFmtId="0" fontId="7" fillId="0" borderId="5" xfId="0" applyNumberFormat="1" applyFont="1" applyFill="1" applyBorder="1" applyAlignment="1">
      <x:alignment vertical="top" wrapText="1"/>
    </x:xf>
    <x:xf numFmtId="0" fontId="7" fillId="0" borderId="20" xfId="0" applyNumberFormat="1" applyFont="1" applyFill="1" applyBorder="1" applyAlignment="1">
      <x:alignment vertical="top" wrapText="1"/>
    </x:xf>
    <x:xf numFmtId="0" fontId="7" fillId="0" borderId="23" xfId="0" applyNumberFormat="1" applyFont="1" applyFill="1" applyBorder="1" applyAlignment="1">
      <x:alignment vertical="top" wrapText="1"/>
    </x:xf>
    <x:xf numFmtId="0" fontId="7" fillId="0" borderId="21" xfId="0" applyNumberFormat="1" applyFont="1" applyFill="1" applyBorder="1" applyAlignment="1">
      <x:alignment vertical="top" wrapText="1"/>
    </x:xf>
    <x:xf numFmtId="0" fontId="7" fillId="0" borderId="2" xfId="0" applyNumberFormat="1" applyFont="1" applyFill="1" applyBorder="1" applyAlignment="1">
      <x:alignment vertical="top" wrapText="1"/>
    </x:xf>
    <x:xf numFmtId="0" fontId="7" fillId="0" borderId="24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245A2A"/>
      </x:font>
      <x:fill>
        <x:patternFill patternType="solid">
          <x:bgColor rgb="FFDDEBDD"/>
        </x:patternFill>
      </x:fill>
    </x:dxf>
    <x:dxf>
      <x:font>
        <x:b/>
        <x:color rgb="FF174B73"/>
      </x:font>
      <x:fill>
        <x:patternFill patternType="solid">
          <x:bgColor rgb="FFDCEAF7"/>
        </x:patternFill>
      </x:fill>
    </x:dxf>
    <x:dxf>
      <x:font>
        <x:b/>
        <x:color rgb="FF842029"/>
      </x:font>
      <x:fill>
        <x:patternFill patternType="solid">
          <x:bgColor rgb="FFF8D7DA"/>
        </x:patternFill>
      </x:fill>
    </x:dxf>
    <x:dxf>
      <x:font>
        <x:b/>
        <x:color rgb="FF245A2A"/>
      </x:font>
      <x:fill>
        <x:patternFill patternType="solid">
          <x:bgColor rgb="FFDDEBDD"/>
        </x:patternFill>
      </x:fill>
    </x:dxf>
    <x:dxf>
      <x:font>
        <x:b/>
        <x:color rgb="FF174B73"/>
      </x:font>
      <x:fill>
        <x:patternFill patternType="solid">
          <x:bgColor rgb="FFDCEAF7"/>
        </x:patternFill>
      </x:fill>
    </x:dxf>
    <x:dxf>
      <x:font>
        <x:b/>
        <x:color rgb="FF842029"/>
      </x:font>
      <x:fill>
        <x:patternFill patternType="solid">
          <x:bgColor rgb="FFF8D7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63711134754693" /><Relationship Type="http://schemas.openxmlformats.org/officeDocument/2006/relationships/theme" Target="/xl/theme/theme1.xml" Id="Rbc5183327af74430" /><Relationship Type="http://schemas.openxmlformats.org/officeDocument/2006/relationships/sharedStrings" Target="/xl/sharedStrings.xml" Id="R13b7051771e9498d" /><Relationship Type="http://schemas.openxmlformats.org/officeDocument/2006/relationships/worksheet" Target="/xl/worksheets/sheet1.xml" Id="Re9910a0f1bb34e48" /><Relationship Type="http://schemas.openxmlformats.org/officeDocument/2006/relationships/worksheet" Target="/xl/worksheets/sheet2.xml" Id="R45e4fb86a066465e" /><Relationship Type="http://schemas.openxmlformats.org/officeDocument/2006/relationships/worksheet" Target="/xl/worksheets/sheet3.xml" Id="Rb5268c64583e46ea" /><Relationship Type="http://schemas.openxmlformats.org/officeDocument/2006/relationships/worksheet" Target="/xl/worksheets/sheet4.xml" Id="Ra0c9d214376c452f" /><Relationship Type="http://schemas.openxmlformats.org/officeDocument/2006/relationships/worksheet" Target="/xl/worksheets/sheet5.xml" Id="R57f1c20fd3084bf9" /><Relationship Type="http://schemas.openxmlformats.org/officeDocument/2006/relationships/worksheet" Target="/xl/worksheets/sheet6.xml" Id="Rf4e5b2ba29dd41fc" /><Relationship Type="http://schemas.openxmlformats.org/officeDocument/2006/relationships/worksheet" Target="/xl/worksheets/sheet7.xml" Id="R172449f3ad6a47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cd900b31a77469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Muutos näkyy eri mittareissa eri aikaan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Kokemus</c:v>
          </c:tx>
          <c:marker>
            <c:symbol val="none"/>
          </c:marker>
          <c:cat>
            <c:strRef>
              <c:f>'Yhteenveto'!$A$18:$A$23</c:f>
              <c:strCache>
                <c:ptCount val="0"/>
              </c:strCache>
            </c:strRef>
          </c:cat>
          <c:val>
            <c:numRef>
              <c:f>'Yhteenveto'!$B$18:$B$23</c:f>
              <c:numCache>
                <c:formatCode>0%</c:formatCode>
                <c:ptCount val="0"/>
              </c:numCache>
            </c:numRef>
          </c:val>
          <c:smooth val="0"/>
        </c:ser>
        <c:ser>
          <c:idx val="1"/>
          <c:order val="1"/>
          <c:tx>
            <c:v>Toiminta</c:v>
          </c:tx>
          <c:marker>
            <c:symbol val="none"/>
          </c:marker>
          <c:cat>
            <c:strRef>
              <c:f>'Yhteenveto'!$A$18:$A$23</c:f>
              <c:strCache>
                <c:ptCount val="0"/>
              </c:strCache>
            </c:strRef>
          </c:cat>
          <c:val>
            <c:numRef>
              <c:f>'Yhteenveto'!$C$18:$C$23</c:f>
              <c:numCache>
                <c:formatCode>0%</c:formatCode>
                <c:ptCount val="0"/>
              </c:numCache>
            </c:numRef>
          </c:val>
          <c:smooth val="0"/>
        </c:ser>
        <c:ser>
          <c:idx val="2"/>
          <c:order val="2"/>
          <c:tx>
            <c:v>Vaikutus</c:v>
          </c:tx>
          <c:marker>
            <c:symbol val="none"/>
          </c:marker>
          <c:cat>
            <c:strRef>
              <c:f>'Yhteenveto'!$A$18:$A$23</c:f>
              <c:strCache>
                <c:ptCount val="0"/>
              </c:strCache>
            </c:strRef>
          </c:cat>
          <c:val>
            <c:numRef>
              <c:f>'Yhteenveto'!$D$18:$D$23</c:f>
              <c:numCache>
                <c:formatCode>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  <c:max val="1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14</xdr:row>
      <xdr:rowOff>0</xdr:rowOff>
    </xdr:from>
    <xdr:to>
      <xdr:col>13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cd900b31a77469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easurementCadenceTable" displayName="MeasurementCadenceTable" ref="A11:H16" headerRowCount="1" totalsRowCount="0" totalsRowShown="0">
  <x:autoFilter ref="A11:H16"/>
  <x:tableColumns count="8">
    <x:tableColumn id="1" name="Vaihe"/>
    <x:tableColumn id="2" name="Ajankohta"/>
    <x:tableColumn id="3" name="Kokemus"/>
    <x:tableColumn id="4" name="Toiminta"/>
    <x:tableColumn id="5" name="Vaikutus"/>
    <x:tableColumn id="6" name="Päätös"/>
    <x:tableColumn id="7" name="Työkalu"/>
    <x:tableColumn id="8" name="Huomi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etricBankTable" displayName="MetricBankTable" ref="A4:J30" headerRowCount="1" totalsRowCount="0" totalsRowShown="0">
  <x:autoFilter ref="A4:J30"/>
  <x:tableColumns count="10">
    <x:tableColumn id="1" name="ID"/>
    <x:tableColumn id="2" name="Ryhmä"/>
    <x:tableColumn id="3" name="Mittari"/>
    <x:tableColumn id="4" name="Kysymys tai määritelmä"/>
    <x:tableColumn id="5" name="Laskenta"/>
    <x:tableColumn id="6" name="Mittaustapa"/>
    <x:tableColumn id="7" name="Suositeltu väli"/>
    <x:tableColumn id="8" name="Työkalu tai tietolähde"/>
    <x:tableColumn id="9" name="Miksi hyödyllinen"/>
    <x:tableColumn id="10" name="Lähd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ulseQuestionsTable" displayName="PulseQuestionsTable" ref="A4:F14" headerRowCount="1" totalsRowCount="0" totalsRowShown="0">
  <x:autoFilter ref="A4:F14"/>
  <x:tableColumns count="6">
    <x:tableColumn id="1" name="Nro"/>
    <x:tableColumn id="2" name="Teema"/>
    <x:tableColumn id="3" name="Väittämä"/>
    <x:tableColumn id="4" name="Asteikko"/>
    <x:tableColumn id="5" name="Suositeltu väli"/>
    <x:tableColumn id="6" name="Lähdepohja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ulseResponsesTable" displayName="PulseResponsesTable" ref="A4:O104" headerRowCount="1" totalsRowCount="0" totalsRowShown="0">
  <x:autoFilter ref="A4:O104"/>
  <x:tableColumns count="15">
    <x:tableColumn id="1" name="Päivä"/>
    <x:tableColumn id="2" name="Tiimi"/>
    <x:tableColumn id="3" name="Vastaus-ID"/>
    <x:tableColumn id="4" name="Q1"/>
    <x:tableColumn id="5" name="Q2"/>
    <x:tableColumn id="6" name="Q3"/>
    <x:tableColumn id="7" name="Q4"/>
    <x:tableColumn id="8" name="Q5"/>
    <x:tableColumn id="9" name="Q6"/>
    <x:tableColumn id="10" name="Q7"/>
    <x:tableColumn id="11" name="Q8"/>
    <x:tableColumn id="12" name="Q9"/>
    <x:tableColumn id="13" name="Q10"/>
    <x:tableColumn id="14" name="Kokemusindeksi"/>
    <x:tableColumn id="15" name="Mikä yksi asia estää työn sujumista?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rackingTable" displayName="TrackingTable" ref="A7:Z19" headerRowCount="1" totalsRowCount="0" totalsRowShown="0">
  <x:autoFilter ref="A7:Z19"/>
  <x:tableColumns count="26">
    <x:tableColumn id="1" name="ID"/>
    <x:tableColumn id="2" name="Ryhmä"/>
    <x:tableColumn id="3" name="Mittari"/>
    <x:tableColumn id="4" name="Yksikkö"/>
    <x:tableColumn id="5" name="Suunta"/>
    <x:tableColumn id="6" name="Baseline"/>
    <x:tableColumn id="7" name="Tavoite"/>
    <x:tableColumn id="8" name="Vko 2"/>
    <x:tableColumn id="9" name="Vko 4"/>
    <x:tableColumn id="10" name="Vko 8"/>
    <x:tableColumn id="11" name="Vko 12"/>
    <x:tableColumn id="12" name="Kk 4"/>
    <x:tableColumn id="13" name="Kk 6"/>
    <x:tableColumn id="14" name="Nykyarvo"/>
    <x:tableColumn id="15" name="Edistyminen"/>
    <x:tableColumn id="16" name="Vko 2 %"/>
    <x:tableColumn id="17" name="Vko 4 %"/>
    <x:tableColumn id="18" name="Vko 8 %"/>
    <x:tableColumn id="19" name="Vko 12 %"/>
    <x:tableColumn id="20" name="Kk 4 %"/>
    <x:tableColumn id="21" name="Kk 6 %"/>
    <x:tableColumn id="22" name="Status"/>
    <x:tableColumn id="23" name="Omistaja"/>
    <x:tableColumn id="24" name="Tietolähde"/>
    <x:tableColumn id="25" name="Mittaustiheys"/>
    <x:tableColumn id="26" name="Seuraava toimenpid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ourcesTable" displayName="SourcesTable" ref="A4:D14" headerRowCount="1" totalsRowCount="0" totalsRowShown="0">
  <x:autoFilter ref="A4:D14"/>
  <x:tableColumns count="4">
    <x:tableColumn id="1" name="Lähde"/>
    <x:tableColumn id="2" name="Mitä tästä käytettiin"/>
    <x:tableColumn id="3" name="Rajaus"/>
    <x:tableColumn id="4" name="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fe7e7d0674f414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53b61b5941e4ca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3d9c4869bba4a2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5bde88cf33e4d1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0296fc529b3a44a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5c250310f8184b3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b75b30b536d5478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9" hidden="0" customWidth="1"/>
    <x:col min="3" max="3" width="23" hidden="0" customWidth="1"/>
    <x:col min="4" max="4" width="23" hidden="0" customWidth="1"/>
    <x:col min="5" max="5" width="23" hidden="0" customWidth="1"/>
    <x:col min="6" max="6" width="24" hidden="0" customWidth="1"/>
    <x:col min="7" max="7" width="25" hidden="0" customWidth="1"/>
    <x:col min="8" max="8" width="28" hidden="0" customWidth="1"/>
  </x:cols>
  <x:sheetData>
    <x:row r="1" ht="34" customHeight="1">
      <x:c r="A1" s="4" t="str">
        <x:v>Tekoälymuutoksen mittaripohja</x:v>
      </x:c>
      <x:c r="B1" s="4" t="str">
        <x:v>Tekoälymuutoksen mittaripohja</x:v>
      </x:c>
      <x:c r="C1" s="4" t="str">
        <x:v>Tekoälymuutoksen mittaripohja</x:v>
      </x:c>
      <x:c r="D1" s="4" t="str">
        <x:v>Tekoälymuutoksen mittaripohja</x:v>
      </x:c>
      <x:c r="E1" s="4" t="str">
        <x:v>Tekoälymuutoksen mittaripohja</x:v>
      </x:c>
      <x:c r="F1" s="4" t="str">
        <x:v>Tekoälymuutoksen mittaripohja</x:v>
      </x:c>
      <x:c r="G1" s="4" t="str">
        <x:v>Tekoälymuutoksen mittaripohja</x:v>
      </x:c>
      <x:c r="H1" s="4" t="str">
        <x:v>Tekoälymuutoksen mittaripohja</x:v>
      </x:c>
    </x:row>
    <x:row r="2" ht="24" customHeight="1">
      <x:c r="A2" s="9" t="str">
        <x:v>Tarkoitus: yhdistä henkilöstön kokemus, arjen toiminta ja todennettu hyöty samaan seurantaan. Pohja on suunniteltu yhdelle rajatulle AI-pilotille tai käyttötapaukselle.</x:v>
      </x:c>
      <x:c r="B2" s="9" t="str">
        <x:v>Tarkoitus: yhdistä henkilöstön kokemus, arjen toiminta ja todennettu hyöty samaan seurantaan. Pohja on suunniteltu yhdelle rajatulle AI-pilotille tai käyttötapaukselle.</x:v>
      </x:c>
      <x:c r="C2" s="9" t="str">
        <x:v>Tarkoitus: yhdistä henkilöstön kokemus, arjen toiminta ja todennettu hyöty samaan seurantaan. Pohja on suunniteltu yhdelle rajatulle AI-pilotille tai käyttötapaukselle.</x:v>
      </x:c>
      <x:c r="D2" s="9" t="str">
        <x:v>Tarkoitus: yhdistä henkilöstön kokemus, arjen toiminta ja todennettu hyöty samaan seurantaan. Pohja on suunniteltu yhdelle rajatulle AI-pilotille tai käyttötapaukselle.</x:v>
      </x:c>
      <x:c r="E2" s="9" t="str">
        <x:v>Tarkoitus: yhdistä henkilöstön kokemus, arjen toiminta ja todennettu hyöty samaan seurantaan. Pohja on suunniteltu yhdelle rajatulle AI-pilotille tai käyttötapaukselle.</x:v>
      </x:c>
      <x:c r="F2" s="9" t="str">
        <x:v>Tarkoitus: yhdistä henkilöstön kokemus, arjen toiminta ja todennettu hyöty samaan seurantaan. Pohja on suunniteltu yhdelle rajatulle AI-pilotille tai käyttötapaukselle.</x:v>
      </x:c>
      <x:c r="G2" s="9" t="str">
        <x:v>Tarkoitus: yhdistä henkilöstön kokemus, arjen toiminta ja todennettu hyöty samaan seurantaan. Pohja on suunniteltu yhdelle rajatulle AI-pilotille tai käyttötapaukselle.</x:v>
      </x:c>
      <x:c r="H2" s="9" t="str">
        <x:v>Tarkoitus: yhdistä henkilöstön kokemus, arjen toiminta ja todennettu hyöty samaan seurantaan. Pohja on suunniteltu yhdelle rajatulle AI-pilotille tai käyttötapaukselle.</x:v>
      </x:c>
    </x:row>
    <x:row r="3" ht="24" customHeight="1">
      <x:c r="A3" s="9" t="str">
        <x:v>Tarkoitus: yhdistä henkilöstön kokemus, arjen toiminta ja todennettu hyöty samaan seurantaan. Pohja on suunniteltu yhdelle rajatulle AI-pilotille tai käyttötapaukselle.</x:v>
      </x:c>
      <x:c r="B3" s="9" t="str">
        <x:v>Tarkoitus: yhdistä henkilöstön kokemus, arjen toiminta ja todennettu hyöty samaan seurantaan. Pohja on suunniteltu yhdelle rajatulle AI-pilotille tai käyttötapaukselle.</x:v>
      </x:c>
      <x:c r="C3" s="9" t="str">
        <x:v>Tarkoitus: yhdistä henkilöstön kokemus, arjen toiminta ja todennettu hyöty samaan seurantaan. Pohja on suunniteltu yhdelle rajatulle AI-pilotille tai käyttötapaukselle.</x:v>
      </x:c>
      <x:c r="D3" s="9" t="str">
        <x:v>Tarkoitus: yhdistä henkilöstön kokemus, arjen toiminta ja todennettu hyöty samaan seurantaan. Pohja on suunniteltu yhdelle rajatulle AI-pilotille tai käyttötapaukselle.</x:v>
      </x:c>
      <x:c r="E3" s="9" t="str">
        <x:v>Tarkoitus: yhdistä henkilöstön kokemus, arjen toiminta ja todennettu hyöty samaan seurantaan. Pohja on suunniteltu yhdelle rajatulle AI-pilotille tai käyttötapaukselle.</x:v>
      </x:c>
      <x:c r="F3" s="9" t="str">
        <x:v>Tarkoitus: yhdistä henkilöstön kokemus, arjen toiminta ja todennettu hyöty samaan seurantaan. Pohja on suunniteltu yhdelle rajatulle AI-pilotille tai käyttötapaukselle.</x:v>
      </x:c>
      <x:c r="G3" s="9" t="str">
        <x:v>Tarkoitus: yhdistä henkilöstön kokemus, arjen toiminta ja todennettu hyöty samaan seurantaan. Pohja on suunniteltu yhdelle rajatulle AI-pilotille tai käyttötapaukselle.</x:v>
      </x:c>
      <x:c r="H3" s="9" t="str">
        <x:v>Tarkoitus: yhdistä henkilöstön kokemus, arjen toiminta ja todennettu hyöty samaan seurantaan. Pohja on suunniteltu yhdelle rajatulle AI-pilotille tai käyttötapaukselle.</x:v>
      </x:c>
    </x:row>
    <x:row r="4" ht="24" customHeight="1">
      <x:c r="A4" s="13" t="str">
        <x:v>1. KOKEMUS</x:v>
      </x:c>
      <x:c r="B4" s="13" t="str">
        <x:v>1. KOKEMUS</x:v>
      </x:c>
      <x:c r="D4" s="16" t="str">
        <x:v>2. TOIMINTA</x:v>
      </x:c>
      <x:c r="E4" s="16" t="str">
        <x:v>2. TOIMINTA</x:v>
      </x:c>
      <x:c r="G4" s="19" t="str">
        <x:v>3. VAIKUTUS</x:v>
      </x:c>
      <x:c r="H4" s="19" t="str">
        <x:v>3. VAIKUTUS</x:v>
      </x:c>
    </x:row>
    <x:row r="5">
      <x:c r="A5" s="34" t="str">
        <x:v>Miten ihmiset kokevat muutoksen? Mittaa hyödyllisyyttä, osaamisvarmuutta, tuen saatavuutta ja mahdollisuutta nostaa ongelmat esiin. Tämä antaa varhaisia signaaleja ennen tulosmittareita.</x:v>
      </x:c>
      <x:c r="B5" s="35" t="str">
        <x:v>Miten ihmiset kokevat muutoksen? Mittaa hyödyllisyyttä, osaamisvarmuutta, tuen saatavuutta ja mahdollisuutta nostaa ongelmat esiin. Tämä antaa varhaisia signaaleja ennen tulosmittareita.</x:v>
      </x:c>
      <x:c r="D5" s="34" t="str">
        <x:v>Onko työ oikeasti muuttunut? Mittaa käyttöä sovitussa tehtävässä, prosessin noudattamista, ihmistarkistusta ja itsenäiseen suoritukseen pääsyä.</x:v>
      </x:c>
      <x:c r="E5" s="35" t="str">
        <x:v>Onko työ oikeasti muuttunut? Mittaa käyttöä sovitussa tehtävässä, prosessin noudattamista, ihmistarkistusta ja itsenäiseen suoritukseen pääsyä.</x:v>
      </x:c>
      <x:c r="G5" s="34" t="str">
        <x:v>Syntyikö tavoiteltu hyöty? Mittaa läpimenoaikaa, laatua, uudelleentyötä, kustannusta, säästettyä aikaa ja riskejä suhteessa baselineen.</x:v>
      </x:c>
      <x:c r="H5" s="35" t="str">
        <x:v>Syntyikö tavoiteltu hyöty? Mittaa läpimenoaikaa, laatua, uudelleentyötä, kustannusta, säästettyä aikaa ja riskejä suhteessa baselineen.</x:v>
      </x:c>
    </x:row>
    <x:row r="6">
      <x:c r="A6" s="36" t="str">
        <x:v>Miten ihmiset kokevat muutoksen? Mittaa hyödyllisyyttä, osaamisvarmuutta, tuen saatavuutta ja mahdollisuutta nostaa ongelmat esiin. Tämä antaa varhaisia signaaleja ennen tulosmittareita.</x:v>
      </x:c>
      <x:c r="B6" s="37" t="str">
        <x:v>Miten ihmiset kokevat muutoksen? Mittaa hyödyllisyyttä, osaamisvarmuutta, tuen saatavuutta ja mahdollisuutta nostaa ongelmat esiin. Tämä antaa varhaisia signaaleja ennen tulosmittareita.</x:v>
      </x:c>
      <x:c r="D6" s="36" t="str">
        <x:v>Onko työ oikeasti muuttunut? Mittaa käyttöä sovitussa tehtävässä, prosessin noudattamista, ihmistarkistusta ja itsenäiseen suoritukseen pääsyä.</x:v>
      </x:c>
      <x:c r="E6" s="37" t="str">
        <x:v>Onko työ oikeasti muuttunut? Mittaa käyttöä sovitussa tehtävässä, prosessin noudattamista, ihmistarkistusta ja itsenäiseen suoritukseen pääsyä.</x:v>
      </x:c>
      <x:c r="G6" s="36" t="str">
        <x:v>Syntyikö tavoiteltu hyöty? Mittaa läpimenoaikaa, laatua, uudelleentyötä, kustannusta, säästettyä aikaa ja riskejä suhteessa baselineen.</x:v>
      </x:c>
      <x:c r="H6" s="37" t="str">
        <x:v>Syntyikö tavoiteltu hyöty? Mittaa läpimenoaikaa, laatua, uudelleentyötä, kustannusta, säästettyä aikaa ja riskejä suhteessa baselineen.</x:v>
      </x:c>
    </x:row>
    <x:row r="7">
      <x:c r="A7" s="36" t="str">
        <x:v>Miten ihmiset kokevat muutoksen? Mittaa hyödyllisyyttä, osaamisvarmuutta, tuen saatavuutta ja mahdollisuutta nostaa ongelmat esiin. Tämä antaa varhaisia signaaleja ennen tulosmittareita.</x:v>
      </x:c>
      <x:c r="B7" s="37" t="str">
        <x:v>Miten ihmiset kokevat muutoksen? Mittaa hyödyllisyyttä, osaamisvarmuutta, tuen saatavuutta ja mahdollisuutta nostaa ongelmat esiin. Tämä antaa varhaisia signaaleja ennen tulosmittareita.</x:v>
      </x:c>
      <x:c r="D7" s="36" t="str">
        <x:v>Onko työ oikeasti muuttunut? Mittaa käyttöä sovitussa tehtävässä, prosessin noudattamista, ihmistarkistusta ja itsenäiseen suoritukseen pääsyä.</x:v>
      </x:c>
      <x:c r="E7" s="37" t="str">
        <x:v>Onko työ oikeasti muuttunut? Mittaa käyttöä sovitussa tehtävässä, prosessin noudattamista, ihmistarkistusta ja itsenäiseen suoritukseen pääsyä.</x:v>
      </x:c>
      <x:c r="G7" s="36" t="str">
        <x:v>Syntyikö tavoiteltu hyöty? Mittaa läpimenoaikaa, laatua, uudelleentyötä, kustannusta, säästettyä aikaa ja riskejä suhteessa baselineen.</x:v>
      </x:c>
      <x:c r="H7" s="37" t="str">
        <x:v>Syntyikö tavoiteltu hyöty? Mittaa läpimenoaikaa, laatua, uudelleentyötä, kustannusta, säästettyä aikaa ja riskejä suhteessa baselineen.</x:v>
      </x:c>
    </x:row>
    <x:row r="8">
      <x:c r="A8" s="38" t="str">
        <x:v>Miten ihmiset kokevat muutoksen? Mittaa hyödyllisyyttä, osaamisvarmuutta, tuen saatavuutta ja mahdollisuutta nostaa ongelmat esiin. Tämä antaa varhaisia signaaleja ennen tulosmittareita.</x:v>
      </x:c>
      <x:c r="B8" s="39" t="str">
        <x:v>Miten ihmiset kokevat muutoksen? Mittaa hyödyllisyyttä, osaamisvarmuutta, tuen saatavuutta ja mahdollisuutta nostaa ongelmat esiin. Tämä antaa varhaisia signaaleja ennen tulosmittareita.</x:v>
      </x:c>
      <x:c r="D8" s="38" t="str">
        <x:v>Onko työ oikeasti muuttunut? Mittaa käyttöä sovitussa tehtävässä, prosessin noudattamista, ihmistarkistusta ja itsenäiseen suoritukseen pääsyä.</x:v>
      </x:c>
      <x:c r="E8" s="39" t="str">
        <x:v>Onko työ oikeasti muuttunut? Mittaa käyttöä sovitussa tehtävässä, prosessin noudattamista, ihmistarkistusta ja itsenäiseen suoritukseen pääsyä.</x:v>
      </x:c>
      <x:c r="G8" s="38" t="str">
        <x:v>Syntyikö tavoiteltu hyöty? Mittaa läpimenoaikaa, laatua, uudelleentyötä, kustannusta, säästettyä aikaa ja riskejä suhteessa baselineen.</x:v>
      </x:c>
      <x:c r="H8" s="39" t="str">
        <x:v>Syntyikö tavoiteltu hyöty? Mittaa läpimenoaikaa, laatua, uudelleentyötä, kustannusta, säästettyä aikaa ja riskejä suhteessa baselineen.</x:v>
      </x:c>
    </x:row>
    <x:row r="10" ht="24" customHeight="1">
      <x:c r="A10" s="13" t="str">
        <x:v>Suositeltu eteneminen</x:v>
      </x:c>
      <x:c r="B10" s="13" t="str">
        <x:v>Suositeltu eteneminen</x:v>
      </x:c>
      <x:c r="C10" s="13" t="str">
        <x:v>Suositeltu eteneminen</x:v>
      </x:c>
      <x:c r="D10" s="13" t="str">
        <x:v>Suositeltu eteneminen</x:v>
      </x:c>
      <x:c r="E10" s="13" t="str">
        <x:v>Suositeltu eteneminen</x:v>
      </x:c>
      <x:c r="F10" s="13" t="str">
        <x:v>Suositeltu eteneminen</x:v>
      </x:c>
      <x:c r="G10" s="13" t="str">
        <x:v>Suositeltu eteneminen</x:v>
      </x:c>
      <x:c r="H10" s="13" t="str">
        <x:v>Suositeltu eteneminen</x:v>
      </x:c>
    </x:row>
    <x:row r="11" ht="30" customHeight="1">
      <x:c r="A11" s="50" t="str">
        <x:v>Vaihe</x:v>
      </x:c>
      <x:c r="B11" s="51" t="str">
        <x:v>Ajankohta</x:v>
      </x:c>
      <x:c r="C11" s="51" t="str">
        <x:v>Kokemus</x:v>
      </x:c>
      <x:c r="D11" s="51" t="str">
        <x:v>Toiminta</x:v>
      </x:c>
      <x:c r="E11" s="51" t="str">
        <x:v>Vaikutus</x:v>
      </x:c>
      <x:c r="F11" s="51" t="str">
        <x:v>Päätös</x:v>
      </x:c>
      <x:c r="G11" s="51" t="str">
        <x:v>Työkalu</x:v>
      </x:c>
      <x:c r="H11" s="52" t="str">
        <x:v>Huomio</x:v>
      </x:c>
    </x:row>
    <x:row r="12" ht="45" customHeight="1">
      <x:c r="A12" s="55" t="str">
        <x:v>Baseline</x:v>
      </x:c>
      <x:c r="B12" s="55" t="str">
        <x:v>2–4 viikkoa ennen pilottia</x:v>
      </x:c>
      <x:c r="C12" s="55" t="str">
        <x:v>Lyhyt pulssi ennen muutosta</x:v>
      </x:c>
      <x:c r="D12" s="55" t="str">
        <x:v>Nykyinen prosessi ja työmäärä</x:v>
      </x:c>
      <x:c r="E12" s="55" t="str">
        <x:v>Läpimenoaika, laatu ja kustannus</x:v>
      </x:c>
      <x:c r="F12" s="55" t="str">
        <x:v>Sovi tavoite ja 6–10 mittaria</x:v>
      </x:c>
      <x:c r="G12" s="55" t="str">
        <x:v>Forms + Excel + nykyjärjestelmä</x:v>
      </x:c>
      <x:c r="H12" s="55" t="str">
        <x:v>Kerää riittävä määrä tapauksia, älä vain mielikuvaa</x:v>
      </x:c>
    </x:row>
    <x:row r="13" ht="45" customHeight="1">
      <x:c r="A13" s="55" t="str">
        <x:v>Käynnistys</x:v>
      </x:c>
      <x:c r="B13" s="55" t="str">
        <x:v>Viikot 2 ja 4</x:v>
      </x:c>
      <x:c r="C13" s="55" t="str">
        <x:v>Pulssi 2 viikon välein</x:v>
      </x:c>
      <x:c r="D13" s="55" t="str">
        <x:v>Käyttö ja prosessin noudattaminen viikoittain</x:v>
      </x:c>
      <x:c r="E13" s="55" t="str">
        <x:v>Vain varhaiset laatuhavainnot</x:v>
      </x:c>
      <x:c r="F13" s="55" t="str">
        <x:v>Poista käytön esteet</x:v>
      </x:c>
      <x:c r="G13" s="55" t="str">
        <x:v>Forms + käyttölogi + otanta</x:v>
      </x:c>
      <x:c r="H13" s="55" t="str">
        <x:v>Pidä kysely alle 3 minuutissa</x:v>
      </x:c>
    </x:row>
    <x:row r="14" ht="45" customHeight="1">
      <x:c r="A14" s="55" t="str">
        <x:v>Vakiinnuttaminen</x:v>
      </x:c>
      <x:c r="B14" s="55" t="str">
        <x:v>Viikot 8 ja 12</x:v>
      </x:c>
      <x:c r="C14" s="55" t="str">
        <x:v>Pulssi 4 viikon välein</x:v>
      </x:c>
      <x:c r="D14" s="55" t="str">
        <x:v>Toistuva käyttö ja ihmistarkistus</x:v>
      </x:c>
      <x:c r="E14" s="55" t="str">
        <x:v>Ensimmäinen hyötyvertailu</x:v>
      </x:c>
      <x:c r="F14" s="55" t="str">
        <x:v>Jatka, muuta tai rajaa käyttötapausta</x:v>
      </x:c>
      <x:c r="G14" s="55" t="str">
        <x:v>Excel/Power BI + prosessidata</x:v>
      </x:c>
      <x:c r="H14" s="55" t="str">
        <x:v>Haastattele poikkeavista tuloksista</x:v>
      </x:c>
    </x:row>
    <x:row r="15" ht="45" customHeight="1">
      <x:c r="A15" s="55" t="str">
        <x:v>Hyötyjen seuranta</x:v>
      </x:c>
      <x:c r="B15" s="55" t="str">
        <x:v>Kuukaudet 4–6</x:v>
      </x:c>
      <x:c r="C15" s="55" t="str">
        <x:v>Kuukausittain</x:v>
      </x:c>
      <x:c r="D15" s="55" t="str">
        <x:v>Kuukausittain tai automaattisesti</x:v>
      </x:c>
      <x:c r="E15" s="55" t="str">
        <x:v>Kuukausittain</x:v>
      </x:c>
      <x:c r="F15" s="55" t="str">
        <x:v>Todennetaanko hyöty ja laatu?</x:v>
      </x:c>
      <x:c r="G15" s="55" t="str">
        <x:v>Nykyjärjestelmä + dashboard</x:v>
      </x:c>
      <x:c r="H15" s="55" t="str">
        <x:v>Vertaa aina baselineen ja volyymiin</x:v>
      </x:c>
    </x:row>
    <x:row r="16" ht="45" customHeight="1">
      <x:c r="A16" s="55" t="str">
        <x:v>Vakiintunut käyttö</x:v>
      </x:c>
      <x:c r="B16" s="55" t="str">
        <x:v>6 kk jälkeen</x:v>
      </x:c>
      <x:c r="C16" s="55" t="str">
        <x:v>Neljännesvuosittain</x:v>
      </x:c>
      <x:c r="D16" s="55" t="str">
        <x:v>Kuukausittainen automaattiseuranta</x:v>
      </x:c>
      <x:c r="E16" s="55" t="str">
        <x:v>Kuukausi/kvartaali mittarin mukaan</x:v>
      </x:c>
      <x:c r="F16" s="55" t="str">
        <x:v>Skaalaus tai uusi kehityskierros</x:v>
      </x:c>
      <x:c r="G16" s="55" t="str">
        <x:v>Dashboard + kvartaalikatsaus</x:v>
      </x:c>
      <x:c r="H16" s="55" t="str">
        <x:v>Pidä riskit ja kokemus mukana myös hyödyn synnyttyä</x:v>
      </x:c>
    </x:row>
    <x:row r="18" ht="24" customHeight="1">
      <x:c r="A18" s="16" t="str">
        <x:v>Kevyin toimiva työkalupaketti</x:v>
      </x:c>
      <x:c r="B18" s="16" t="str">
        <x:v>Kevyin toimiva työkalupaketti</x:v>
      </x:c>
      <x:c r="C18" s="16" t="str">
        <x:v>Kevyin toimiva työkalupaketti</x:v>
      </x:c>
      <x:c r="D18" s="16" t="str">
        <x:v>Kevyin toimiva työkalupaketti</x:v>
      </x:c>
      <x:c r="E18" s="16" t="str">
        <x:v>Kolme päätössääntöä</x:v>
      </x:c>
      <x:c r="F18" s="16" t="str">
        <x:v>Kolme päätössääntöä</x:v>
      </x:c>
      <x:c r="G18" s="16" t="str">
        <x:v>Kolme päätössääntöä</x:v>
      </x:c>
      <x:c r="H18" s="16" t="str">
        <x:v>Kolme päätössääntöä</x:v>
      </x:c>
    </x:row>
    <x:row r="19">
      <x:c r="A19" s="74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B19" s="75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C19" s="75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D19" s="76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E19" s="74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F19" s="75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G19" s="75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H19" s="76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</x:row>
    <x:row r="20">
      <x:c r="A20" s="77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B20" s="78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C20" s="78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D20" s="79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E20" s="77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F20" s="78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G20" s="78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H20" s="79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</x:row>
    <x:row r="21">
      <x:c r="A21" s="77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B21" s="78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C21" s="78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D21" s="79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E21" s="77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F21" s="78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G21" s="78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H21" s="79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</x:row>
    <x:row r="22">
      <x:c r="A22" s="77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B22" s="78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C22" s="78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D22" s="79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E22" s="77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F22" s="78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G22" s="78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H22" s="79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</x:row>
    <x:row r="23">
      <x:c r="A23" s="80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B23" s="81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C23" s="81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D23" s="82" t="str">
        <x:v>Pieni pilotti: Microsoft Forms tai Google Forms pulssiin, AI-työkalun käyttöraportti toimintaan ja tämä Excel prosessi- sekä hyötydataan. Useita tiimejä: yhdistä samat lähteet Power BI:hin. Microsoft 365 Copilotissa Viva Insightsin Copilot Dashboard tarjoaa valmiiksi readiness-, adoption-, impact- ja sentiment-näkymiä, mutta rinnalle tarvitaan edelleen oman prosessin laatu- ja hyötydata.</x:v>
      </x:c>
      <x:c r="E23" s="80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F23" s="81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G23" s="81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  <x:c r="H23" s="82" t="str">
        <x:v>1) Jos kokemus heikkenee, selvitä este ennen skaalausta. 2) Jos toiminta ei muutu viikkoon 8 mennessä, tarkista prosessi, osaaminen ja tuki. 3) Jos toiminta muuttuu mutta vaikutus ei, käyttötapaus, baseline tai tavoite on todennäköisesti väärä. Älä käytä pelkkää käyttömäärää hyödyn todisteena.</x:v>
      </x:c>
    </x:row>
    <x:row r="25">
      <x:c r="A25" s="102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B25" s="103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C25" s="103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D25" s="103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E25" s="103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F25" s="103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G25" s="103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H25" s="104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</x:row>
    <x:row r="26">
      <x:c r="A26" s="105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B26" s="106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C26" s="106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D26" s="106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E26" s="106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F26" s="106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G26" s="106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H26" s="107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</x:row>
    <x:row r="27">
      <x:c r="A27" s="108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B27" s="109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C27" s="109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D27" s="109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E27" s="109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F27" s="109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G27" s="109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  <x:c r="H27" s="110" t="str">
        <x:v>Huomio lähteistä: Kirkpatrickin malli syntyi 1950-luvulla, ei vuonna 1996. Se jäsentää reaktion, oppimisen, käyttäytymisen ja tulokset, mutta tasoja ei pidä tulkita automaattiseksi syy-seurausketjuksi. Myös niin sanotun Iceberg of Ignorance -kuvion tarkat 4/9/74/100-prosentit ovat heikosti todennettavissa. Siksi tässä pohjassa ei käytetä väitettä, että johto tietäisi vain tietyn prosenttiosuuden ongelmista.</x:v>
      </x:c>
    </x:row>
  </x:sheetData>
  <x:mergeCells>
    <x:mergeCell ref="A1:H1"/>
    <x:mergeCell ref="A2:H3"/>
    <x:mergeCell ref="A4:B4"/>
    <x:mergeCell ref="D4:E4"/>
    <x:mergeCell ref="G4:H4"/>
    <x:mergeCell ref="A5:B8"/>
    <x:mergeCell ref="D5:E8"/>
    <x:mergeCell ref="G5:H8"/>
    <x:mergeCell ref="A10:H10"/>
    <x:mergeCell ref="A18:D18"/>
    <x:mergeCell ref="E18:H18"/>
    <x:mergeCell ref="A19:D23"/>
    <x:mergeCell ref="E19:H23"/>
    <x:mergeCell ref="A25:H27"/>
  </x:mergeCells>
  <x:pageMargins left="0.7" right="0.7" top="0.75" bottom="0.75" header="0.3" footer="0.3"/>
  <x:tableParts count="1">
    <x:tablePart xmlns:r="http://schemas.openxmlformats.org/officeDocument/2006/relationships" r:id="R3fe7e7d0674f414e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3" hidden="0" customWidth="1"/>
    <x:col min="3" max="3" width="25" hidden="0" customWidth="1"/>
    <x:col min="4" max="4" width="42" hidden="0" customWidth="1"/>
    <x:col min="5" max="5" width="34" hidden="0" customWidth="1"/>
    <x:col min="6" max="6" width="24" hidden="0" customWidth="1"/>
    <x:col min="7" max="7" width="27" hidden="0" customWidth="1"/>
    <x:col min="8" max="8" width="27" hidden="0" customWidth="1"/>
    <x:col min="9" max="9" width="38" hidden="0" customWidth="1"/>
    <x:col min="10" max="10" width="38" hidden="0" customWidth="1"/>
  </x:cols>
  <x:sheetData>
    <x:row r="1" ht="34" customHeight="1">
      <x:c r="A1" s="4" t="str">
        <x:v>Mittaripankki</x:v>
      </x:c>
      <x:c r="B1" s="4" t="str">
        <x:v>Mittaripankki</x:v>
      </x:c>
      <x:c r="C1" s="4" t="str">
        <x:v>Mittaripankki</x:v>
      </x:c>
      <x:c r="D1" s="4" t="str">
        <x:v>Mittaripankki</x:v>
      </x:c>
      <x:c r="E1" s="4" t="str">
        <x:v>Mittaripankki</x:v>
      </x:c>
      <x:c r="F1" s="4" t="str">
        <x:v>Mittaripankki</x:v>
      </x:c>
      <x:c r="G1" s="4" t="str">
        <x:v>Mittaripankki</x:v>
      </x:c>
      <x:c r="H1" s="4" t="str">
        <x:v>Mittaripankki</x:v>
      </x:c>
      <x:c r="I1" s="4" t="str">
        <x:v>Mittaripankki</x:v>
      </x:c>
      <x:c r="J1" s="4" t="str">
        <x:v>Mittaripankki</x:v>
      </x:c>
    </x:row>
    <x:row r="2" ht="24" customHeight="1">
      <x:c r="A2" s="9" t="str">
        <x:v>Valitse yhdelle käyttötapaukselle 2–4 mittaria kustakin ryhmästä. Mittarin pitää liittyä nimettyyn tehtävään tai prosessiin, ei yleiseen AI-innostukseen.</x:v>
      </x:c>
      <x:c r="B2" s="9" t="str">
        <x:v>Valitse yhdelle käyttötapaukselle 2–4 mittaria kustakin ryhmästä. Mittarin pitää liittyä nimettyyn tehtävään tai prosessiin, ei yleiseen AI-innostukseen.</x:v>
      </x:c>
      <x:c r="C2" s="9" t="str">
        <x:v>Valitse yhdelle käyttötapaukselle 2–4 mittaria kustakin ryhmästä. Mittarin pitää liittyä nimettyyn tehtävään tai prosessiin, ei yleiseen AI-innostukseen.</x:v>
      </x:c>
      <x:c r="D2" s="9" t="str">
        <x:v>Valitse yhdelle käyttötapaukselle 2–4 mittaria kustakin ryhmästä. Mittarin pitää liittyä nimettyyn tehtävään tai prosessiin, ei yleiseen AI-innostukseen.</x:v>
      </x:c>
      <x:c r="E2" s="9" t="str">
        <x:v>Valitse yhdelle käyttötapaukselle 2–4 mittaria kustakin ryhmästä. Mittarin pitää liittyä nimettyyn tehtävään tai prosessiin, ei yleiseen AI-innostukseen.</x:v>
      </x:c>
      <x:c r="F2" s="9" t="str">
        <x:v>Valitse yhdelle käyttötapaukselle 2–4 mittaria kustakin ryhmästä. Mittarin pitää liittyä nimettyyn tehtävään tai prosessiin, ei yleiseen AI-innostukseen.</x:v>
      </x:c>
      <x:c r="G2" s="9" t="str">
        <x:v>Valitse yhdelle käyttötapaukselle 2–4 mittaria kustakin ryhmästä. Mittarin pitää liittyä nimettyyn tehtävään tai prosessiin, ei yleiseen AI-innostukseen.</x:v>
      </x:c>
      <x:c r="H2" s="9" t="str">
        <x:v>Valitse yhdelle käyttötapaukselle 2–4 mittaria kustakin ryhmästä. Mittarin pitää liittyä nimettyyn tehtävään tai prosessiin, ei yleiseen AI-innostukseen.</x:v>
      </x:c>
      <x:c r="I2" s="9" t="str">
        <x:v>Valitse yhdelle käyttötapaukselle 2–4 mittaria kustakin ryhmästä. Mittarin pitää liittyä nimettyyn tehtävään tai prosessiin, ei yleiseen AI-innostukseen.</x:v>
      </x:c>
      <x:c r="J2" s="9" t="str">
        <x:v>Valitse yhdelle käyttötapaukselle 2–4 mittaria kustakin ryhmästä. Mittarin pitää liittyä nimettyyn tehtävään tai prosessiin, ei yleiseen AI-innostukseen.</x:v>
      </x:c>
    </x:row>
    <x:row r="3" ht="24" customHeight="1">
      <x:c r="A3" s="9" t="str">
        <x:v>Valitse yhdelle käyttötapaukselle 2–4 mittaria kustakin ryhmästä. Mittarin pitää liittyä nimettyyn tehtävään tai prosessiin, ei yleiseen AI-innostukseen.</x:v>
      </x:c>
      <x:c r="B3" s="9" t="str">
        <x:v>Valitse yhdelle käyttötapaukselle 2–4 mittaria kustakin ryhmästä. Mittarin pitää liittyä nimettyyn tehtävään tai prosessiin, ei yleiseen AI-innostukseen.</x:v>
      </x:c>
      <x:c r="C3" s="9" t="str">
        <x:v>Valitse yhdelle käyttötapaukselle 2–4 mittaria kustakin ryhmästä. Mittarin pitää liittyä nimettyyn tehtävään tai prosessiin, ei yleiseen AI-innostukseen.</x:v>
      </x:c>
      <x:c r="D3" s="9" t="str">
        <x:v>Valitse yhdelle käyttötapaukselle 2–4 mittaria kustakin ryhmästä. Mittarin pitää liittyä nimettyyn tehtävään tai prosessiin, ei yleiseen AI-innostukseen.</x:v>
      </x:c>
      <x:c r="E3" s="9" t="str">
        <x:v>Valitse yhdelle käyttötapaukselle 2–4 mittaria kustakin ryhmästä. Mittarin pitää liittyä nimettyyn tehtävään tai prosessiin, ei yleiseen AI-innostukseen.</x:v>
      </x:c>
      <x:c r="F3" s="9" t="str">
        <x:v>Valitse yhdelle käyttötapaukselle 2–4 mittaria kustakin ryhmästä. Mittarin pitää liittyä nimettyyn tehtävään tai prosessiin, ei yleiseen AI-innostukseen.</x:v>
      </x:c>
      <x:c r="G3" s="9" t="str">
        <x:v>Valitse yhdelle käyttötapaukselle 2–4 mittaria kustakin ryhmästä. Mittarin pitää liittyä nimettyyn tehtävään tai prosessiin, ei yleiseen AI-innostukseen.</x:v>
      </x:c>
      <x:c r="H3" s="9" t="str">
        <x:v>Valitse yhdelle käyttötapaukselle 2–4 mittaria kustakin ryhmästä. Mittarin pitää liittyä nimettyyn tehtävään tai prosessiin, ei yleiseen AI-innostukseen.</x:v>
      </x:c>
      <x:c r="I3" s="9" t="str">
        <x:v>Valitse yhdelle käyttötapaukselle 2–4 mittaria kustakin ryhmästä. Mittarin pitää liittyä nimettyyn tehtävään tai prosessiin, ei yleiseen AI-innostukseen.</x:v>
      </x:c>
      <x:c r="J3" s="9" t="str">
        <x:v>Valitse yhdelle käyttötapaukselle 2–4 mittaria kustakin ryhmästä. Mittarin pitää liittyä nimettyyn tehtävään tai prosessiin, ei yleiseen AI-innostukseen.</x:v>
      </x:c>
    </x:row>
    <x:row r="4" ht="30" customHeight="1">
      <x:c r="A4" s="50" t="str">
        <x:v>ID</x:v>
      </x:c>
      <x:c r="B4" s="51" t="str">
        <x:v>Ryhmä</x:v>
      </x:c>
      <x:c r="C4" s="51" t="str">
        <x:v>Mittari</x:v>
      </x:c>
      <x:c r="D4" s="51" t="str">
        <x:v>Kysymys tai määritelmä</x:v>
      </x:c>
      <x:c r="E4" s="51" t="str">
        <x:v>Laskenta</x:v>
      </x:c>
      <x:c r="F4" s="51" t="str">
        <x:v>Mittaustapa</x:v>
      </x:c>
      <x:c r="G4" s="51" t="str">
        <x:v>Suositeltu väli</x:v>
      </x:c>
      <x:c r="H4" s="51" t="str">
        <x:v>Työkalu tai tietolähde</x:v>
      </x:c>
      <x:c r="I4" s="51" t="str">
        <x:v>Miksi hyödyllinen</x:v>
      </x:c>
      <x:c r="J4" s="52" t="str">
        <x:v>Lähde</x:v>
      </x:c>
    </x:row>
    <x:row r="5" ht="54" customHeight="1">
      <x:c r="A5" s="55" t="str">
        <x:v>K01</x:v>
      </x:c>
      <x:c r="B5" s="55" t="str">
        <x:v>Kokemus</x:v>
      </x:c>
      <x:c r="C5" s="55" t="str">
        <x:v>Koettu hyödyllisyys</x:v>
      </x:c>
      <x:c r="D5" s="55" t="str">
        <x:v>AI auttaa minua saamaan sovitun tehtävän valmiiksi tehokkaammin.</x:v>
      </x:c>
      <x:c r="E5" s="55" t="str">
        <x:v>Väittämien keskiarvo, asteikko 1–5</x:v>
      </x:c>
      <x:c r="F5" s="55" t="str">
        <x:v>Lyhyt pulssikysely</x:v>
      </x:c>
      <x:c r="G5" s="55" t="str">
        <x:v>Vko 2, 4, 8 ja 12; sitten kk/kvartaali</x:v>
      </x:c>
      <x:c r="H5" s="55" t="str">
        <x:v>Forms / kyselytyökalu</x:v>
      </x:c>
      <x:c r="I5" s="55" t="str">
        <x:v>Varhainen signaali siitä, kokeeko käyttäjä ratkaisun työn kannalta hyödylliseksi.</x:v>
      </x:c>
      <x:c r="J5" s="55" t="str">
        <x:v>https://misq.umn.edu/misq/article/13/3/319/191/Perceived-Usefulness-Perceived-Ease-of-Use-and</x:v>
      </x:c>
    </x:row>
    <x:row r="6" ht="54" customHeight="1">
      <x:c r="A6" s="55" t="str">
        <x:v>K02</x:v>
      </x:c>
      <x:c r="B6" s="55" t="str">
        <x:v>Kokemus</x:v>
      </x:c>
      <x:c r="C6" s="55" t="str">
        <x:v>Käyttötavan selkeys</x:v>
      </x:c>
      <x:c r="D6" s="55" t="str">
        <x:v>Tiedän, missä tehtävässä ja missä työvaiheessa AI:ta pitäisi käyttää.</x:v>
      </x:c>
      <x:c r="E6" s="55" t="str">
        <x:v>Keskiarvo 1–5</x:v>
      </x:c>
      <x:c r="F6" s="55" t="str">
        <x:v>Pulssikysely</x:v>
      </x:c>
      <x:c r="G6" s="55" t="str">
        <x:v>Vko 2, 4, 8 ja 12</x:v>
      </x:c>
      <x:c r="H6" s="55" t="str">
        <x:v>Forms</x:v>
      </x:c>
      <x:c r="I6" s="55" t="str">
        <x:v>Erottaa teknisen käytön selkeyden yleisestä kiinnostuksesta.</x:v>
      </x:c>
      <x:c r="J6" s="55" t="str">
        <x:v>https://www.prosci.com/blog/metrics-for-measuring-change-management</x:v>
      </x:c>
    </x:row>
    <x:row r="7" ht="54" customHeight="1">
      <x:c r="A7" s="55" t="str">
        <x:v>K03</x:v>
      </x:c>
      <x:c r="B7" s="55" t="str">
        <x:v>Kokemus</x:v>
      </x:c>
      <x:c r="C7" s="55" t="str">
        <x:v>Osaamisvarmuus</x:v>
      </x:c>
      <x:c r="D7" s="55" t="str">
        <x:v>Osaan käyttää ratkaisua sovitulla tavalla ilman jatkuvaa apua.</x:v>
      </x:c>
      <x:c r="E7" s="55" t="str">
        <x:v>Keskiarvo 1–5</x:v>
      </x:c>
      <x:c r="F7" s="55" t="str">
        <x:v>Pulssi + tehtävänäyttö</x:v>
      </x:c>
      <x:c r="G7" s="55" t="str">
        <x:v>Koulutuksen jälkeen ja 4–8 viikon kuluttua</x:v>
      </x:c>
      <x:c r="H7" s="55" t="str">
        <x:v>Forms + käytännön tehtävä</x:v>
      </x:c>
      <x:c r="I7" s="55" t="str">
        <x:v>Mittaa oppimista ennen kuin odotetaan pysyvää käyttäytymisen muutosta.</x:v>
      </x:c>
      <x:c r="J7" s="55" t="str">
        <x:v>https://www.kirkpatrickpartners.com/the-kirkpatrick-model/</x:v>
      </x:c>
    </x:row>
    <x:row r="8" ht="54" customHeight="1">
      <x:c r="A8" s="55" t="str">
        <x:v>K04</x:v>
      </x:c>
      <x:c r="B8" s="55" t="str">
        <x:v>Kokemus</x:v>
      </x:c>
      <x:c r="C8" s="55" t="str">
        <x:v>Tarkistusvarmuus</x:v>
      </x:c>
      <x:c r="D8" s="55" t="str">
        <x:v>Tiedän, mitä AI:n tuottamasta aineistosta pitää tarkistaa ennen käyttöä.</x:v>
      </x:c>
      <x:c r="E8" s="55" t="str">
        <x:v>Keskiarvo 1–5</x:v>
      </x:c>
      <x:c r="F8" s="55" t="str">
        <x:v>Pulssi + otanta</x:v>
      </x:c>
      <x:c r="G8" s="55" t="str">
        <x:v>Vko 2, 4, 8 ja 12</x:v>
      </x:c>
      <x:c r="H8" s="55" t="str">
        <x:v>Forms + laatuauditointi</x:v>
      </x:c>
      <x:c r="I8" s="55" t="str">
        <x:v>Yhdistää osaamisen ihmisen vastuuseen ja riskienhallintaan.</x:v>
      </x:c>
      <x:c r="J8" s="55" t="str">
        <x:v>https://nvlpubs.nist.gov/nistpubs/ai/NIST.AI.600-1.pdf</x:v>
      </x:c>
    </x:row>
    <x:row r="9" ht="54" customHeight="1">
      <x:c r="A9" s="55" t="str">
        <x:v>K05</x:v>
      </x:c>
      <x:c r="B9" s="55" t="str">
        <x:v>Kokemus</x:v>
      </x:c>
      <x:c r="C9" s="55" t="str">
        <x:v>Tuen saatavuus</x:v>
      </x:c>
      <x:c r="D9" s="55" t="str">
        <x:v>Saan apua nopeasti, kun käyttö ei onnistu tai tulos epäilyttää.</x:v>
      </x:c>
      <x:c r="E9" s="55" t="str">
        <x:v>Keskiarvo 1–5</x:v>
      </x:c>
      <x:c r="F9" s="55" t="str">
        <x:v>Pulssi</x:v>
      </x:c>
      <x:c r="G9" s="55" t="str">
        <x:v>Vko 2, 4 ja 8; sitten kuukausittain</x:v>
      </x:c>
      <x:c r="H9" s="55" t="str">
        <x:v>Forms / helpdesk</x:v>
      </x:c>
      <x:c r="I9" s="55" t="str">
        <x:v>Tekee käyttöönoton esteet näkyviksi ennen käyttöasteen laskua.</x:v>
      </x:c>
      <x:c r="J9" s="55" t="str">
        <x:v>https://www.prosci.com/blog/metrics-for-measuring-change-management</x:v>
      </x:c>
    </x:row>
    <x:row r="10" ht="54" customHeight="1">
      <x:c r="A10" s="55" t="str">
        <x:v>K06</x:v>
      </x:c>
      <x:c r="B10" s="55" t="str">
        <x:v>Kokemus</x:v>
      </x:c>
      <x:c r="C10" s="55" t="str">
        <x:v>Aika oppia</x:v>
      </x:c>
      <x:c r="D10" s="55" t="str">
        <x:v>Minulla on riittävästi aikaa harjoitella uutta työtapaa arjessa.</x:v>
      </x:c>
      <x:c r="E10" s="55" t="str">
        <x:v>Keskiarvo 1–5</x:v>
      </x:c>
      <x:c r="F10" s="55" t="str">
        <x:v>Pulssi</x:v>
      </x:c>
      <x:c r="G10" s="55" t="str">
        <x:v>Vko 2, 4 ja 8</x:v>
      </x:c>
      <x:c r="H10" s="55" t="str">
        <x:v>Forms</x:v>
      </x:c>
      <x:c r="I10" s="55" t="str">
        <x:v>Erottaa osaamisongelman kalenteri- ja resursointiongelmasta.</x:v>
      </x:c>
      <x:c r="J10" s="55" t="str">
        <x:v>https://www.prosci.com/blog/metrics-for-measuring-change-management</x:v>
      </x:c>
    </x:row>
    <x:row r="11" ht="54" customHeight="1">
      <x:c r="A11" s="55" t="str">
        <x:v>K07</x:v>
      </x:c>
      <x:c r="B11" s="55" t="str">
        <x:v>Kokemus</x:v>
      </x:c>
      <x:c r="C11" s="55" t="str">
        <x:v>Turvallisuus nostaa ongelmat esiin</x:v>
      </x:c>
      <x:c r="D11" s="55" t="str">
        <x:v>Voin kertoa AI:n virheistä ja omista epävarmuuksistani ilman kielteisiä seurauksia.</x:v>
      </x:c>
      <x:c r="E11" s="55" t="str">
        <x:v>Keskiarvo 1–5</x:v>
      </x:c>
      <x:c r="F11" s="55" t="str">
        <x:v>Anonyymi pulssi + keskustelu</x:v>
      </x:c>
      <x:c r="G11" s="55" t="str">
        <x:v>Vko 2, 4, 8 ja 12</x:v>
      </x:c>
      <x:c r="H11" s="55" t="str">
        <x:v>Forms + retrospektiivi</x:v>
      </x:c>
      <x:c r="I11" s="55" t="str">
        <x:v>Oppiminen ja laadun parantaminen edellyttävät, että ongelmista uskalletaan puhua.</x:v>
      </x:c>
      <x:c r="J11" s="55" t="str">
        <x:v>https://dash.harvard.edu/entities/publication/13a7b031-0fdd-45ec-a7e0-2b80e2bc679f</x:v>
      </x:c>
    </x:row>
    <x:row r="12" ht="54" customHeight="1">
      <x:c r="A12" s="55" t="str">
        <x:v>K08</x:v>
      </x:c>
      <x:c r="B12" s="55" t="str">
        <x:v>Kokemus</x:v>
      </x:c>
      <x:c r="C12" s="55" t="str">
        <x:v>Koettu työkuormavaikutus</x:v>
      </x:c>
      <x:c r="D12" s="55" t="str">
        <x:v>AI vähentää turhaa työtä eikä siirrä sitä toiseen työvaiheeseen.</x:v>
      </x:c>
      <x:c r="E12" s="55" t="str">
        <x:v>Keskiarvo 1–5 + avoin kysymys</x:v>
      </x:c>
      <x:c r="F12" s="55" t="str">
        <x:v>Pulssi + haastattelu</x:v>
      </x:c>
      <x:c r="G12" s="55" t="str">
        <x:v>Kuukausittain</x:v>
      </x:c>
      <x:c r="H12" s="55" t="str">
        <x:v>Forms / haastattelu</x:v>
      </x:c>
      <x:c r="I12" s="55" t="str">
        <x:v>Tunnistaa tilanteet, joissa paikallinen säästö kasvattaa muualla tarkistusta tai työn intensiteettiä.</x:v>
      </x:c>
      <x:c r="J12" s="55" t="str">
        <x:v>https://www.oecd.org/en/publications/the-impact-of-ai-on-the-workplace-main-findings-from-the-oecd-ai-surveys-of-employers-and-workers_ea0a0fe1-en.html</x:v>
      </x:c>
    </x:row>
    <x:row r="13" ht="54" customHeight="1">
      <x:c r="A13" s="55" t="str">
        <x:v>T01</x:v>
      </x:c>
      <x:c r="B13" s="55" t="str">
        <x:v>Toiminta</x:v>
      </x:c>
      <x:c r="C13" s="55" t="str">
        <x:v>Aktiivikäyttöaste</x:v>
      </x:c>
      <x:c r="D13" s="55" t="str">
        <x:v>Kuinka moni käyttöoikeuden saanut kohderyhmän jäsen käytti ratkaisua sovitussa tehtävässä?</x:v>
      </x:c>
      <x:c r="E13" s="55" t="str">
        <x:v>Aktiiviset käyttäjät / käyttöön oikeutetut</x:v>
      </x:c>
      <x:c r="F13" s="55" t="str">
        <x:v>Käyttölogi</x:v>
      </x:c>
      <x:c r="G13" s="55" t="str">
        <x:v>Viikoittain</x:v>
      </x:c>
      <x:c r="H13" s="55" t="str">
        <x:v>AI-työkalun raportti</x:v>
      </x:c>
      <x:c r="I13" s="55" t="str">
        <x:v>Näyttää tavoittavuuden, mutta ei yksin todista hyötyä.</x:v>
      </x:c>
      <x:c r="J13" s="55" t="str">
        <x:v>https://learn.microsoft.com/en-us/viva/insights/org-team-insights/copilot-dashboard</x:v>
      </x:c>
    </x:row>
    <x:row r="14" ht="54" customHeight="1">
      <x:c r="A14" s="55" t="str">
        <x:v>T02</x:v>
      </x:c>
      <x:c r="B14" s="55" t="str">
        <x:v>Toiminta</x:v>
      </x:c>
      <x:c r="C14" s="55" t="str">
        <x:v>Toistuva käyttöaste</x:v>
      </x:c>
      <x:c r="D14" s="55" t="str">
        <x:v>Kuinka moni käyttää ratkaisua toistuvasti, ei vain kerran kokeillen?</x:v>
      </x:c>
      <x:c r="E14" s="55" t="str">
        <x:v>Käyttäjät vähintään 2 viikkona viimeisen 4 viikon aikana / kohderyhmä</x:v>
      </x:c>
      <x:c r="F14" s="55" t="str">
        <x:v>Käyttölogi</x:v>
      </x:c>
      <x:c r="G14" s="55" t="str">
        <x:v>Kuukausittain</x:v>
      </x:c>
      <x:c r="H14" s="55" t="str">
        <x:v>AI-työkalun raportti / Power BI</x:v>
      </x:c>
      <x:c r="I14" s="55" t="str">
        <x:v>Erottaa kokeilun vakiintuvasta työtavasta.</x:v>
      </x:c>
      <x:c r="J14" s="55" t="str">
        <x:v>https://learn.microsoft.com/en-us/viva/insights/org-team-insights/copilot-dashboard</x:v>
      </x:c>
    </x:row>
    <x:row r="15" ht="54" customHeight="1">
      <x:c r="A15" s="55" t="str">
        <x:v>T03</x:v>
      </x:c>
      <x:c r="B15" s="55" t="str">
        <x:v>Toiminta</x:v>
      </x:c>
      <x:c r="C15" s="55" t="str">
        <x:v>AI-avusteisten tapausten osuus</x:v>
      </x:c>
      <x:c r="D15" s="55" t="str">
        <x:v>Kuinka suuressa osassa rajattua tavoitetehtävää AI:ta käytettiin?</x:v>
      </x:c>
      <x:c r="E15" s="55" t="str">
        <x:v>AI-avusteiset tapaukset / kaikki tavoitetapaukset</x:v>
      </x:c>
      <x:c r="F15" s="55" t="str">
        <x:v>Prosessilogi tai otanta</x:v>
      </x:c>
      <x:c r="G15" s="55" t="str">
        <x:v>Viikoittain tai kuukausittain</x:v>
      </x:c>
      <x:c r="H15" s="55" t="str">
        <x:v>Työnohjausjärjestelmä / otantalomake</x:v>
      </x:c>
      <x:c r="I15" s="55" t="str">
        <x:v>Liittää käytön oikeaan prosessivolyymiin.</x:v>
      </x:c>
      <x:c r="J15" s="55" t="str">
        <x:v>https://www.prosci.com/blog/metrics-for-measuring-change-management</x:v>
      </x:c>
    </x:row>
    <x:row r="16" ht="54" customHeight="1">
      <x:c r="A16" s="55" t="str">
        <x:v>T04</x:v>
      </x:c>
      <x:c r="B16" s="55" t="str">
        <x:v>Toiminta</x:v>
      </x:c>
      <x:c r="C16" s="55" t="str">
        <x:v>Sovitun työnkulun noudattaminen</x:v>
      </x:c>
      <x:c r="D16" s="55" t="str">
        <x:v>Tehtiinkö tehtävä uudella sovitulla tavalla alusta loppuun?</x:v>
      </x:c>
      <x:c r="E16" s="55" t="str">
        <x:v>Oikein toteutetut tapaukset / tarkastetut tapaukset</x:v>
      </x:c>
      <x:c r="F16" s="55" t="str">
        <x:v>Laatuotanta, suositus vähintään 20 tapausta</x:v>
      </x:c>
      <x:c r="G16" s="55" t="str">
        <x:v>Viikoittain käynnistyksessä, sitten kuukausittain</x:v>
      </x:c>
      <x:c r="H16" s="55" t="str">
        <x:v>Auditointilomake</x:v>
      </x:c>
      <x:c r="I16" s="55" t="str">
        <x:v>Kertoo, onko prosessi muuttunut eikä vain yksittäinen työväline.</x:v>
      </x:c>
      <x:c r="J16" s="55" t="str">
        <x:v>https://www.kirkpatrickpartners.com/the-kirkpatrick-model/</x:v>
      </x:c>
    </x:row>
    <x:row r="17" ht="54" customHeight="1">
      <x:c r="A17" s="55" t="str">
        <x:v>T05</x:v>
      </x:c>
      <x:c r="B17" s="55" t="str">
        <x:v>Toiminta</x:v>
      </x:c>
      <x:c r="C17" s="55" t="str">
        <x:v>Ihmistarkistuksen toteutuminen</x:v>
      </x:c>
      <x:c r="D17" s="55" t="str">
        <x:v>Toteutuiko sovittu ihmisen tarkistus ennen päätöstä tai julkaisua?</x:v>
      </x:c>
      <x:c r="E17" s="55" t="str">
        <x:v>Tarkistetut tapaukset / kaikki tarkistusta vaativat tapaukset</x:v>
      </x:c>
      <x:c r="F17" s="55" t="str">
        <x:v>Loki tai otanta</x:v>
      </x:c>
      <x:c r="G17" s="55" t="str">
        <x:v>Viikoittain / kuukausittain riskin mukaan</x:v>
      </x:c>
      <x:c r="H17" s="55" t="str">
        <x:v>Työnohjausjärjestelmä / auditointi</x:v>
      </x:c>
      <x:c r="I17" s="55" t="str">
        <x:v>Mittaa vastuullisen käytön toteutumista arjessa.</x:v>
      </x:c>
      <x:c r="J17" s="55" t="str">
        <x:v>https://nvlpubs.nist.gov/nistpubs/ai/NIST.AI.600-1.pdf</x:v>
      </x:c>
    </x:row>
    <x:row r="18" ht="54" customHeight="1">
      <x:c r="A18" s="55" t="str">
        <x:v>T06</x:v>
      </x:c>
      <x:c r="B18" s="55" t="str">
        <x:v>Toiminta</x:v>
      </x:c>
      <x:c r="C18" s="55" t="str">
        <x:v>Osaamisen tehtävänäyttö</x:v>
      </x:c>
      <x:c r="D18" s="55" t="str">
        <x:v>Kuinka moni osaa suorittaa tavoitetehtävän oikein käytännössä?</x:v>
      </x:c>
      <x:c r="E18" s="55" t="str">
        <x:v>Hyväksytyt tehtävänäytöt / osallistujat</x:v>
      </x:c>
      <x:c r="F18" s="55" t="str">
        <x:v>Käytännön tehtävä</x:v>
      </x:c>
      <x:c r="G18" s="55" t="str">
        <x:v>Koulutuksen jälkeen ja 4–8 viikon kuluttua</x:v>
      </x:c>
      <x:c r="H18" s="55" t="str">
        <x:v>LMS / arviointilomake</x:v>
      </x:c>
      <x:c r="I18" s="55" t="str">
        <x:v>Reaktio koulutukseen ei vielä osoita oppimista tai osaamista.</x:v>
      </x:c>
      <x:c r="J18" s="55" t="str">
        <x:v>https://onlinelibrary.wiley.com/doi/abs/10.1111/j.1744-6570.1997.tb00911.x</x:v>
      </x:c>
    </x:row>
    <x:row r="19" ht="54" customHeight="1">
      <x:c r="A19" s="55" t="str">
        <x:v>T07</x:v>
      </x:c>
      <x:c r="B19" s="55" t="str">
        <x:v>Toiminta</x:v>
      </x:c>
      <x:c r="C19" s="55" t="str">
        <x:v>Aika itsenäiseen suoritukseen</x:v>
      </x:c>
      <x:c r="D19" s="55" t="str">
        <x:v>Kuinka nopeasti käyttäjä pystyy tekemään tavoitetehtävän ilman jatkuvaa tukea?</x:v>
      </x:c>
      <x:c r="E19" s="55" t="str">
        <x:v>Mediaanipäivät käyttöoikeudesta ensimmäiseen hyväksyttyyn itsenäiseen suoritukseen</x:v>
      </x:c>
      <x:c r="F19" s="55" t="str">
        <x:v>Käyttö- ja tukilogi</x:v>
      </x:c>
      <x:c r="G19" s="55" t="str">
        <x:v>Kuukausittain</x:v>
      </x:c>
      <x:c r="H19" s="55" t="str">
        <x:v>Helpdesk + prosessiloki</x:v>
      </x:c>
      <x:c r="I19" s="55" t="str">
        <x:v>Näyttää käyttöönoton nopeuden ja tuen tarpeen.</x:v>
      </x:c>
      <x:c r="J19" s="55" t="str">
        <x:v>https://www.prosci.com/blog/metrics-for-measuring-change-management</x:v>
      </x:c>
    </x:row>
    <x:row r="20" ht="54" customHeight="1">
      <x:c r="A20" s="55" t="str">
        <x:v>T08</x:v>
      </x:c>
      <x:c r="B20" s="55" t="str">
        <x:v>Toiminta</x:v>
      </x:c>
      <x:c r="C20" s="55" t="str">
        <x:v>Tukipyynnöt / 100 käyttäjää</x:v>
      </x:c>
      <x:c r="D20" s="55" t="str">
        <x:v>Missä ja kuinka paljon käyttäjät tarvitsevat apua?</x:v>
      </x:c>
      <x:c r="E20" s="55" t="str">
        <x:v>Tukipyynnöt / aktiiviset käyttäjät × 100</x:v>
      </x:c>
      <x:c r="F20" s="55" t="str">
        <x:v>Helpdesk-data + teemaluokittelu</x:v>
      </x:c>
      <x:c r="G20" s="55" t="str">
        <x:v>Viikoittain käynnistyksessä</x:v>
      </x:c>
      <x:c r="H20" s="55" t="str">
        <x:v>Helpdesk / Excel</x:v>
      </x:c>
      <x:c r="I20" s="55" t="str">
        <x:v>Määrä kertoo kitkasta vain yhdessä teemojen ja käyttöasteen kanssa.</x:v>
      </x:c>
      <x:c r="J20" s="55" t="str">
        <x:v>https://www.prosci.com/blog/metrics-for-measuring-change-management</x:v>
      </x:c>
    </x:row>
    <x:row r="21" ht="54" customHeight="1">
      <x:c r="A21" s="55" t="str">
        <x:v>V01</x:v>
      </x:c>
      <x:c r="B21" s="55" t="str">
        <x:v>Vaikutus</x:v>
      </x:c>
      <x:c r="C21" s="55" t="str">
        <x:v>Läpimenoaika</x:v>
      </x:c>
      <x:c r="D21" s="55" t="str">
        <x:v>Kuinka kauan rajattu tehtävä kestää alusta valmiiksi?</x:v>
      </x:c>
      <x:c r="E21" s="55" t="str">
        <x:v>Mediaani minuuteissa tai tunneissa</x:v>
      </x:c>
      <x:c r="F21" s="55" t="str">
        <x:v>Prosessiaikaleimat / otanta</x:v>
      </x:c>
      <x:c r="G21" s="55" t="str">
        <x:v>Baseline 2–4 viikkoa; sitten kuukausittain</x:v>
      </x:c>
      <x:c r="H21" s="55" t="str">
        <x:v>Nykyjärjestelmä / Excel</x:v>
      </x:c>
      <x:c r="I21" s="55" t="str">
        <x:v>Median käyttö vähentää yksittäisten poikkeustapausten vääristymää.</x:v>
      </x:c>
      <x:c r="J21" s="55" t="str">
        <x:v>https://www.prosci.com/blog/metrics-for-measuring-change-management</x:v>
      </x:c>
    </x:row>
    <x:row r="22" ht="54" customHeight="1">
      <x:c r="A22" s="55" t="str">
        <x:v>V02</x:v>
      </x:c>
      <x:c r="B22" s="55" t="str">
        <x:v>Vaikutus</x:v>
      </x:c>
      <x:c r="C22" s="55" t="str">
        <x:v>Kerralla hyväksytty osuus</x:v>
      </x:c>
      <x:c r="D22" s="55" t="str">
        <x:v>Kuinka moni tuotos hyväksytään ilman korjauskierrosta?</x:v>
      </x:c>
      <x:c r="E22" s="55" t="str">
        <x:v>Ilman korjausta hyväksytyt / kaikki tuotokset</x:v>
      </x:c>
      <x:c r="F22" s="55" t="str">
        <x:v>Laatu- tai hyväksyntädata</x:v>
      </x:c>
      <x:c r="G22" s="55" t="str">
        <x:v>Kuukausittain</x:v>
      </x:c>
      <x:c r="H22" s="55" t="str">
        <x:v>Nykyjärjestelmä</x:v>
      </x:c>
      <x:c r="I22" s="55" t="str">
        <x:v>Yhdistää nopeuden laatuun ja estää näennäisen aikasäästön.</x:v>
      </x:c>
      <x:c r="J22" s="55" t="str">
        <x:v>https://www.nist.gov/itl/ai-risk-management-framework</x:v>
      </x:c>
    </x:row>
    <x:row r="23" ht="54" customHeight="1">
      <x:c r="A23" s="55" t="str">
        <x:v>V03</x:v>
      </x:c>
      <x:c r="B23" s="55" t="str">
        <x:v>Vaikutus</x:v>
      </x:c>
      <x:c r="C23" s="55" t="str">
        <x:v>Uudelleentyön osuus</x:v>
      </x:c>
      <x:c r="D23" s="55" t="str">
        <x:v>Kuinka moni tapaus vaatii korjaamisen tai uudelleen tekemisen?</x:v>
      </x:c>
      <x:c r="E23" s="55" t="str">
        <x:v>Uudelleen käsitellyt / kaikki tapaukset</x:v>
      </x:c>
      <x:c r="F23" s="55" t="str">
        <x:v>Prosessi- ja laatudata</x:v>
      </x:c>
      <x:c r="G23" s="55" t="str">
        <x:v>Kuukausittain</x:v>
      </x:c>
      <x:c r="H23" s="55" t="str">
        <x:v>Nykyjärjestelmä / Excel</x:v>
      </x:c>
      <x:c r="I23" s="55" t="str">
        <x:v>Paljastaa, siirtyykö työ AI-vaiheesta tarkistukseen tai korjaukseen.</x:v>
      </x:c>
      <x:c r="J23" s="55" t="str">
        <x:v>https://www.oecd.org/en/publications/the-impact-of-ai-on-the-workplace-main-findings-from-the-oecd-ai-surveys-of-employers-and-workers_ea0a0fe1-en.html</x:v>
      </x:c>
    </x:row>
    <x:row r="24" ht="54" customHeight="1">
      <x:c r="A24" s="55" t="str">
        <x:v>V04</x:v>
      </x:c>
      <x:c r="B24" s="55" t="str">
        <x:v>Vaikutus</x:v>
      </x:c>
      <x:c r="C24" s="55" t="str">
        <x:v>Laatupoikkeamat / 100 tapausta</x:v>
      </x:c>
      <x:c r="D24" s="55" t="str">
        <x:v>Kuinka monta sovitun laatukriteerin vastaista poikkeamaa syntyy?</x:v>
      </x:c>
      <x:c r="E24" s="55" t="str">
        <x:v>Poikkeamat / käsitellyt tapaukset × 100</x:v>
      </x:c>
      <x:c r="F24" s="55" t="str">
        <x:v>Laatuauditointi</x:v>
      </x:c>
      <x:c r="G24" s="55" t="str">
        <x:v>Kuukausittain tai riskin mukaan</x:v>
      </x:c>
      <x:c r="H24" s="55" t="str">
        <x:v>Laatujärjestelmä</x:v>
      </x:c>
      <x:c r="I24" s="55" t="str">
        <x:v>Tekee laadun vertailukelpoiseksi eri volyymeilla.</x:v>
      </x:c>
      <x:c r="J24" s="55" t="str">
        <x:v>https://nvlpubs.nist.gov/nistpubs/ai/NIST.AI.600-1.pdf</x:v>
      </x:c>
    </x:row>
    <x:row r="25" ht="54" customHeight="1">
      <x:c r="A25" s="55" t="str">
        <x:v>V05</x:v>
      </x:c>
      <x:c r="B25" s="55" t="str">
        <x:v>Vaikutus</x:v>
      </x:c>
      <x:c r="C25" s="55" t="str">
        <x:v>Varmennettu säästetty työaika</x:v>
      </x:c>
      <x:c r="D25" s="55" t="str">
        <x:v>Kuinka paljon työaikaa säästyi samalla laatuvaatimuksella?</x:v>
      </x:c>
      <x:c r="E25" s="55" t="str">
        <x:v>(Baseline-mediaani − nykyinen mediaani) × volyymi / 60</x:v>
      </x:c>
      <x:c r="F25" s="55" t="str">
        <x:v>Aikaleimat + otanta</x:v>
      </x:c>
      <x:c r="G25" s="55" t="str">
        <x:v>Kuukausittain</x:v>
      </x:c>
      <x:c r="H25" s="55" t="str">
        <x:v>Nykyjärjestelmä / Excel</x:v>
      </x:c>
      <x:c r="I25" s="55" t="str">
        <x:v>Muuntaa prosessimuutoksen ymmärrettäväksi hyödyksi, kun laatu tarkistetaan rinnalla.</x:v>
      </x:c>
      <x:c r="J25" s="55" t="str">
        <x:v>https://www.prosci.com/blog/metrics-for-measuring-change-management</x:v>
      </x:c>
    </x:row>
    <x:row r="26" ht="54" customHeight="1">
      <x:c r="A26" s="55" t="str">
        <x:v>V06</x:v>
      </x:c>
      <x:c r="B26" s="55" t="str">
        <x:v>Vaikutus</x:v>
      </x:c>
      <x:c r="C26" s="55" t="str">
        <x:v>Kustannus / tapaus</x:v>
      </x:c>
      <x:c r="D26" s="55" t="str">
        <x:v>Miten työ-, lisenssi- ja tukikustannus muuttui per suorite?</x:v>
      </x:c>
      <x:c r="E26" s="55" t="str">
        <x:v>(Työaikakustannus + lisenssit + tuki) / volyymi</x:v>
      </x:c>
      <x:c r="F26" s="55" t="str">
        <x:v>Talous- ja prosessidata</x:v>
      </x:c>
      <x:c r="G26" s="55" t="str">
        <x:v>Kuukausi tai kvartaali</x:v>
      </x:c>
      <x:c r="H26" s="55" t="str">
        <x:v>Talousjärjestelmä + Excel</x:v>
      </x:c>
      <x:c r="I26" s="55" t="str">
        <x:v>Estää tarkastelemasta pelkkää työaikaa ilman lisenssi- ja tukikuluja.</x:v>
      </x:c>
      <x:c r="J26" s="55" t="str">
        <x:v>https://www.prosci.com/blog/metrics-for-measuring-change-management</x:v>
      </x:c>
    </x:row>
    <x:row r="27" ht="54" customHeight="1">
      <x:c r="A27" s="55" t="str">
        <x:v>V07</x:v>
      </x:c>
      <x:c r="B27" s="55" t="str">
        <x:v>Vaikutus</x:v>
      </x:c>
      <x:c r="C27" s="55" t="str">
        <x:v>Tuotokset / henkilötyöpanos</x:v>
      </x:c>
      <x:c r="D27" s="55" t="str">
        <x:v>Kuinka paljon valmista työtä syntyy samalla työpanoksella?</x:v>
      </x:c>
      <x:c r="E27" s="55" t="str">
        <x:v>Hyväksytyt tuotokset / henkilötyöpäivä tai FTE</x:v>
      </x:c>
      <x:c r="F27" s="55" t="str">
        <x:v>Prosessi- ja työaikadata</x:v>
      </x:c>
      <x:c r="G27" s="55" t="str">
        <x:v>Kuukausittain</x:v>
      </x:c>
      <x:c r="H27" s="55" t="str">
        <x:v>Nykyjärjestelmä / Power BI</x:v>
      </x:c>
      <x:c r="I27" s="55" t="str">
        <x:v>Kuvaa tuottavuutta volyymin ja työpanoksen suhteena.</x:v>
      </x:c>
      <x:c r="J27" s="55" t="str">
        <x:v>https://www.oecd.org/en/publications/the-impact-of-ai-on-the-workplace-main-findings-from-the-oecd-ai-surveys-of-employers-and-workers_ea0a0fe1-en.html</x:v>
      </x:c>
    </x:row>
    <x:row r="28" ht="54" customHeight="1">
      <x:c r="A28" s="55" t="str">
        <x:v>V08</x:v>
      </x:c>
      <x:c r="B28" s="55" t="str">
        <x:v>Vaikutus</x:v>
      </x:c>
      <x:c r="C28" s="55" t="str">
        <x:v>Asiakas- tai sisäinen tyytyväisyys</x:v>
      </x:c>
      <x:c r="D28" s="55" t="str">
        <x:v>Paraniko palvelun nopeus, laatu tai saatavuus käyttäjän näkökulmasta?</x:v>
      </x:c>
      <x:c r="E28" s="55" t="str">
        <x:v>Keskiarvo 1–5 tai olemassa oleva palvelumittari</x:v>
      </x:c>
      <x:c r="F28" s="55" t="str">
        <x:v>Palautekysely</x:v>
      </x:c>
      <x:c r="G28" s="55" t="str">
        <x:v>Kuukausi / kvartaali</x:v>
      </x:c>
      <x:c r="H28" s="55" t="str">
        <x:v>Nykyinen palautekanava</x:v>
      </x:c>
      <x:c r="I28" s="55" t="str">
        <x:v>Varmistaa, ettei sisäinen tehokkuus heikennä palvelukokemusta.</x:v>
      </x:c>
      <x:c r="J28" s="55" t="str">
        <x:v>https://www.prosci.com/blog/metrics-for-measuring-change-management</x:v>
      </x:c>
    </x:row>
    <x:row r="29" ht="54" customHeight="1">
      <x:c r="A29" s="55" t="str">
        <x:v>V09</x:v>
      </x:c>
      <x:c r="B29" s="55" t="str">
        <x:v>Vaikutus</x:v>
      </x:c>
      <x:c r="C29" s="55" t="str">
        <x:v>AI-riskit ja läheltä piti -havainnot</x:v>
      </x:c>
      <x:c r="D29" s="55" t="str">
        <x:v>Kuinka monta olennaista virhettä, tietosuoja-, turvallisuus- tai väärinkäyttöhavaintoa syntyi?</x:v>
      </x:c>
      <x:c r="E29" s="55" t="str">
        <x:v>Havainnot / 1 000 AI-avusteista tapausta + vakavuusluokka</x:v>
      </x:c>
      <x:c r="F29" s="55" t="str">
        <x:v>Poikkeamailmoitukset + auditointi</x:v>
      </x:c>
      <x:c r="G29" s="55" t="str">
        <x:v>Jatkuva; kuukausikoonti</x:v>
      </x:c>
      <x:c r="H29" s="55" t="str">
        <x:v>Riskirekisteri / laatujärjestelmä</x:v>
      </x:c>
      <x:c r="I29" s="55" t="str">
        <x:v>Hyödyn rinnalla pitää seurata myös haittaa ja hallintatoimien toimivuutta.</x:v>
      </x:c>
      <x:c r="J29" s="55" t="str">
        <x:v>https://nvlpubs.nist.gov/nistpubs/ai/NIST.AI.600-1.pdf</x:v>
      </x:c>
    </x:row>
    <x:row r="30" ht="54" customHeight="1">
      <x:c r="A30" s="55" t="str">
        <x:v>V10</x:v>
      </x:c>
      <x:c r="B30" s="55" t="str">
        <x:v>Vaikutus</x:v>
      </x:c>
      <x:c r="C30" s="55" t="str">
        <x:v>Toteutunut hyöty / tavoite</x:v>
      </x:c>
      <x:c r="D30" s="55" t="str">
        <x:v>Kuinka suuri osa ennalta sovitusta hyödystä on toteutunut?</x:v>
      </x:c>
      <x:c r="E30" s="55" t="str">
        <x:v>Varmennettu toteutunut hyöty / tavoitehyöty</x:v>
      </x:c>
      <x:c r="F30" s="55" t="str">
        <x:v>Hyötyseuranta</x:v>
      </x:c>
      <x:c r="G30" s="55" t="str">
        <x:v>Kuukausi / kvartaali</x:v>
      </x:c>
      <x:c r="H30" s="55" t="str">
        <x:v>Excel / Power BI</x:v>
      </x:c>
      <x:c r="I30" s="55" t="str">
        <x:v>Pitää tavoitteen näkyvissä ja pakottaa sopimaan hyödyn määritelmän etukäteen.</x:v>
      </x:c>
      <x:c r="J30" s="55" t="str">
        <x:v>https://www.prosci.com/blog/metrics-for-measuring-change-management</x:v>
      </x:c>
    </x:row>
  </x:sheetData>
  <x:mergeCells>
    <x:mergeCell ref="A1:J1"/>
    <x:mergeCell ref="A2:J3"/>
  </x:mergeCells>
  <x:pageMargins left="0.7" right="0.7" top="0.75" bottom="0.75" header="0.3" footer="0.3"/>
  <x:tableParts count="1">
    <x:tablePart xmlns:r="http://schemas.openxmlformats.org/officeDocument/2006/relationships" r:id="R553b61b5941e4ca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58" hidden="0" customWidth="1"/>
    <x:col min="4" max="4" width="11" hidden="0" customWidth="1"/>
    <x:col min="5" max="5" width="22" hidden="0" customWidth="1"/>
    <x:col min="6" max="6" width="23" hidden="0" customWidth="1"/>
  </x:cols>
  <x:sheetData>
    <x:row r="1" ht="34" customHeight="1">
      <x:c r="A1" s="4" t="str">
        <x:v>Pulssikysely</x:v>
      </x:c>
      <x:c r="B1" s="4" t="str">
        <x:v>Pulssikysely</x:v>
      </x:c>
      <x:c r="C1" s="4" t="str">
        <x:v>Pulssikysely</x:v>
      </x:c>
      <x:c r="D1" s="4" t="str">
        <x:v>Pulssikysely</x:v>
      </x:c>
      <x:c r="E1" s="4" t="str">
        <x:v>Pulssikysely</x:v>
      </x:c>
      <x:c r="F1" s="4" t="str">
        <x:v>Pulssikysely</x:v>
      </x:c>
      <x:c r="G1" s="4" t="str">
        <x:v>Pulssikysely</x:v>
      </x:c>
      <x:c r="H1" s="4" t="str">
        <x:v>Pulssikysely</x:v>
      </x:c>
      <x:c r="I1" s="4" t="str">
        <x:v>Pulssikysely</x:v>
      </x:c>
      <x:c r="J1" s="4" t="str">
        <x:v>Pulssikysely</x:v>
      </x:c>
      <x:c r="K1" s="4" t="str">
        <x:v>Pulssikysely</x:v>
      </x:c>
      <x:c r="L1" s="4" t="str">
        <x:v>Pulssikysely</x:v>
      </x:c>
      <x:c r="M1" s="4" t="str">
        <x:v>Pulssikysely</x:v>
      </x:c>
      <x:c r="N1" s="4" t="str">
        <x:v>Pulssikysely</x:v>
      </x:c>
      <x:c r="O1" s="4" t="str">
        <x:v>Pulssikysely</x:v>
      </x:c>
    </x:row>
    <x:row r="2" ht="24" customHeight="1">
      <x:c r="A2" s="9" t="str">
        <x:v>Käytä samaa 6–10 väittämän ydintä koko pilotin ajan. Asteikko 1 = täysin eri mieltä, 5 = täysin samaa mieltä. Lisää loppuun yksi avoin kysymys: mikä estää työn sujumista juuri nyt?</x:v>
      </x:c>
      <x:c r="B2" s="9" t="str">
        <x:v>Käytä samaa 6–10 väittämän ydintä koko pilotin ajan. Asteikko 1 = täysin eri mieltä, 5 = täysin samaa mieltä. Lisää loppuun yksi avoin kysymys: mikä estää työn sujumista juuri nyt?</x:v>
      </x:c>
      <x:c r="C2" s="9" t="str">
        <x:v>Käytä samaa 6–10 väittämän ydintä koko pilotin ajan. Asteikko 1 = täysin eri mieltä, 5 = täysin samaa mieltä. Lisää loppuun yksi avoin kysymys: mikä estää työn sujumista juuri nyt?</x:v>
      </x:c>
      <x:c r="D2" s="9" t="str">
        <x:v>Käytä samaa 6–10 väittämän ydintä koko pilotin ajan. Asteikko 1 = täysin eri mieltä, 5 = täysin samaa mieltä. Lisää loppuun yksi avoin kysymys: mikä estää työn sujumista juuri nyt?</x:v>
      </x:c>
      <x:c r="E2" s="9" t="str">
        <x:v>Käytä samaa 6–10 väittämän ydintä koko pilotin ajan. Asteikko 1 = täysin eri mieltä, 5 = täysin samaa mieltä. Lisää loppuun yksi avoin kysymys: mikä estää työn sujumista juuri nyt?</x:v>
      </x:c>
      <x:c r="F2" s="9" t="str">
        <x:v>Käytä samaa 6–10 väittämän ydintä koko pilotin ajan. Asteikko 1 = täysin eri mieltä, 5 = täysin samaa mieltä. Lisää loppuun yksi avoin kysymys: mikä estää työn sujumista juuri nyt?</x:v>
      </x:c>
      <x:c r="G2" s="9" t="str">
        <x:v>Käytä samaa 6–10 väittämän ydintä koko pilotin ajan. Asteikko 1 = täysin eri mieltä, 5 = täysin samaa mieltä. Lisää loppuun yksi avoin kysymys: mikä estää työn sujumista juuri nyt?</x:v>
      </x:c>
      <x:c r="H2" s="9" t="str">
        <x:v>Käytä samaa 6–10 väittämän ydintä koko pilotin ajan. Asteikko 1 = täysin eri mieltä, 5 = täysin samaa mieltä. Lisää loppuun yksi avoin kysymys: mikä estää työn sujumista juuri nyt?</x:v>
      </x:c>
      <x:c r="I2" s="9" t="str">
        <x:v>Käytä samaa 6–10 väittämän ydintä koko pilotin ajan. Asteikko 1 = täysin eri mieltä, 5 = täysin samaa mieltä. Lisää loppuun yksi avoin kysymys: mikä estää työn sujumista juuri nyt?</x:v>
      </x:c>
      <x:c r="J2" s="9" t="str">
        <x:v>Käytä samaa 6–10 väittämän ydintä koko pilotin ajan. Asteikko 1 = täysin eri mieltä, 5 = täysin samaa mieltä. Lisää loppuun yksi avoin kysymys: mikä estää työn sujumista juuri nyt?</x:v>
      </x:c>
      <x:c r="K2" s="9" t="str">
        <x:v>Käytä samaa 6–10 väittämän ydintä koko pilotin ajan. Asteikko 1 = täysin eri mieltä, 5 = täysin samaa mieltä. Lisää loppuun yksi avoin kysymys: mikä estää työn sujumista juuri nyt?</x:v>
      </x:c>
      <x:c r="L2" s="9" t="str">
        <x:v>Käytä samaa 6–10 väittämän ydintä koko pilotin ajan. Asteikko 1 = täysin eri mieltä, 5 = täysin samaa mieltä. Lisää loppuun yksi avoin kysymys: mikä estää työn sujumista juuri nyt?</x:v>
      </x:c>
      <x:c r="M2" s="9" t="str">
        <x:v>Käytä samaa 6–10 väittämän ydintä koko pilotin ajan. Asteikko 1 = täysin eri mieltä, 5 = täysin samaa mieltä. Lisää loppuun yksi avoin kysymys: mikä estää työn sujumista juuri nyt?</x:v>
      </x:c>
      <x:c r="N2" s="9" t="str">
        <x:v>Käytä samaa 6–10 väittämän ydintä koko pilotin ajan. Asteikko 1 = täysin eri mieltä, 5 = täysin samaa mieltä. Lisää loppuun yksi avoin kysymys: mikä estää työn sujumista juuri nyt?</x:v>
      </x:c>
      <x:c r="O2" s="9" t="str">
        <x:v>Käytä samaa 6–10 väittämän ydintä koko pilotin ajan. Asteikko 1 = täysin eri mieltä, 5 = täysin samaa mieltä. Lisää loppuun yksi avoin kysymys: mikä estää työn sujumista juuri nyt?</x:v>
      </x:c>
    </x:row>
    <x:row r="3" ht="24" customHeight="1">
      <x:c r="A3" s="9" t="str">
        <x:v>Käytä samaa 6–10 väittämän ydintä koko pilotin ajan. Asteikko 1 = täysin eri mieltä, 5 = täysin samaa mieltä. Lisää loppuun yksi avoin kysymys: mikä estää työn sujumista juuri nyt?</x:v>
      </x:c>
      <x:c r="B3" s="9" t="str">
        <x:v>Käytä samaa 6–10 väittämän ydintä koko pilotin ajan. Asteikko 1 = täysin eri mieltä, 5 = täysin samaa mieltä. Lisää loppuun yksi avoin kysymys: mikä estää työn sujumista juuri nyt?</x:v>
      </x:c>
      <x:c r="C3" s="9" t="str">
        <x:v>Käytä samaa 6–10 väittämän ydintä koko pilotin ajan. Asteikko 1 = täysin eri mieltä, 5 = täysin samaa mieltä. Lisää loppuun yksi avoin kysymys: mikä estää työn sujumista juuri nyt?</x:v>
      </x:c>
      <x:c r="D3" s="9" t="str">
        <x:v>Käytä samaa 6–10 väittämän ydintä koko pilotin ajan. Asteikko 1 = täysin eri mieltä, 5 = täysin samaa mieltä. Lisää loppuun yksi avoin kysymys: mikä estää työn sujumista juuri nyt?</x:v>
      </x:c>
      <x:c r="E3" s="9" t="str">
        <x:v>Käytä samaa 6–10 väittämän ydintä koko pilotin ajan. Asteikko 1 = täysin eri mieltä, 5 = täysin samaa mieltä. Lisää loppuun yksi avoin kysymys: mikä estää työn sujumista juuri nyt?</x:v>
      </x:c>
      <x:c r="F3" s="9" t="str">
        <x:v>Käytä samaa 6–10 väittämän ydintä koko pilotin ajan. Asteikko 1 = täysin eri mieltä, 5 = täysin samaa mieltä. Lisää loppuun yksi avoin kysymys: mikä estää työn sujumista juuri nyt?</x:v>
      </x:c>
      <x:c r="G3" s="9" t="str">
        <x:v>Käytä samaa 6–10 väittämän ydintä koko pilotin ajan. Asteikko 1 = täysin eri mieltä, 5 = täysin samaa mieltä. Lisää loppuun yksi avoin kysymys: mikä estää työn sujumista juuri nyt?</x:v>
      </x:c>
      <x:c r="H3" s="9" t="str">
        <x:v>Käytä samaa 6–10 väittämän ydintä koko pilotin ajan. Asteikko 1 = täysin eri mieltä, 5 = täysin samaa mieltä. Lisää loppuun yksi avoin kysymys: mikä estää työn sujumista juuri nyt?</x:v>
      </x:c>
      <x:c r="I3" s="9" t="str">
        <x:v>Käytä samaa 6–10 väittämän ydintä koko pilotin ajan. Asteikko 1 = täysin eri mieltä, 5 = täysin samaa mieltä. Lisää loppuun yksi avoin kysymys: mikä estää työn sujumista juuri nyt?</x:v>
      </x:c>
      <x:c r="J3" s="9" t="str">
        <x:v>Käytä samaa 6–10 väittämän ydintä koko pilotin ajan. Asteikko 1 = täysin eri mieltä, 5 = täysin samaa mieltä. Lisää loppuun yksi avoin kysymys: mikä estää työn sujumista juuri nyt?</x:v>
      </x:c>
      <x:c r="K3" s="9" t="str">
        <x:v>Käytä samaa 6–10 väittämän ydintä koko pilotin ajan. Asteikko 1 = täysin eri mieltä, 5 = täysin samaa mieltä. Lisää loppuun yksi avoin kysymys: mikä estää työn sujumista juuri nyt?</x:v>
      </x:c>
      <x:c r="L3" s="9" t="str">
        <x:v>Käytä samaa 6–10 väittämän ydintä koko pilotin ajan. Asteikko 1 = täysin eri mieltä, 5 = täysin samaa mieltä. Lisää loppuun yksi avoin kysymys: mikä estää työn sujumista juuri nyt?</x:v>
      </x:c>
      <x:c r="M3" s="9" t="str">
        <x:v>Käytä samaa 6–10 väittämän ydintä koko pilotin ajan. Asteikko 1 = täysin eri mieltä, 5 = täysin samaa mieltä. Lisää loppuun yksi avoin kysymys: mikä estää työn sujumista juuri nyt?</x:v>
      </x:c>
      <x:c r="N3" s="9" t="str">
        <x:v>Käytä samaa 6–10 väittämän ydintä koko pilotin ajan. Asteikko 1 = täysin eri mieltä, 5 = täysin samaa mieltä. Lisää loppuun yksi avoin kysymys: mikä estää työn sujumista juuri nyt?</x:v>
      </x:c>
      <x:c r="O3" s="9" t="str">
        <x:v>Käytä samaa 6–10 väittämän ydintä koko pilotin ajan. Asteikko 1 = täysin eri mieltä, 5 = täysin samaa mieltä. Lisää loppuun yksi avoin kysymys: mikä estää työn sujumista juuri nyt?</x:v>
      </x:c>
    </x:row>
    <x:row r="4" ht="30" customHeight="1">
      <x:c r="A4" s="50" t="str">
        <x:v>Nro</x:v>
      </x:c>
      <x:c r="B4" s="51" t="str">
        <x:v>Teema</x:v>
      </x:c>
      <x:c r="C4" s="51" t="str">
        <x:v>Väittämä</x:v>
      </x:c>
      <x:c r="D4" s="51" t="str">
        <x:v>Asteikko</x:v>
      </x:c>
      <x:c r="E4" s="51" t="str">
        <x:v>Suositeltu väli</x:v>
      </x:c>
      <x:c r="F4" s="52" t="str">
        <x:v>Lähdepohja</x:v>
      </x:c>
    </x:row>
    <x:row r="5" ht="40" customHeight="1">
      <x:c r="A5" s="55" t="n">
        <x:v>1</x:v>
      </x:c>
      <x:c r="B5" s="55" t="str">
        <x:v>Hyödyllisyys</x:v>
      </x:c>
      <x:c r="C5" s="55" t="str">
        <x:v>AI auttaa minua saamaan sovitun tehtävän valmiiksi tehokkaammin.</x:v>
      </x:c>
      <x:c r="D5" s="55" t="str">
        <x:v>1–5</x:v>
      </x:c>
      <x:c r="E5" s="55" t="str">
        <x:v>Vko 2, 4, 8, 12</x:v>
      </x:c>
      <x:c r="F5" s="55" t="str">
        <x:v>Davis / TAM</x:v>
      </x:c>
    </x:row>
    <x:row r="6" ht="40" customHeight="1">
      <x:c r="A6" s="55" t="n">
        <x:v>2</x:v>
      </x:c>
      <x:c r="B6" s="55" t="str">
        <x:v>Laatu</x:v>
      </x:c>
      <x:c r="C6" s="55" t="str">
        <x:v>AI auttaa parantamaan lopputuloksen laatua.</x:v>
      </x:c>
      <x:c r="D6" s="55" t="str">
        <x:v>1–5</x:v>
      </x:c>
      <x:c r="E6" s="55" t="str">
        <x:v>Vko 2, 4, 8, 12</x:v>
      </x:c>
      <x:c r="F6" s="55" t="str">
        <x:v>TAM + prosessitulos</x:v>
      </x:c>
    </x:row>
    <x:row r="7" ht="40" customHeight="1">
      <x:c r="A7" s="55" t="n">
        <x:v>3</x:v>
      </x:c>
      <x:c r="B7" s="55" t="str">
        <x:v>Selkeys</x:v>
      </x:c>
      <x:c r="C7" s="55" t="str">
        <x:v>Tiedän, missä tehtävässä ja missä työvaiheessa AI:ta pitäisi käyttää.</x:v>
      </x:c>
      <x:c r="D7" s="55" t="str">
        <x:v>1–5</x:v>
      </x:c>
      <x:c r="E7" s="55" t="str">
        <x:v>Vko 2, 4, 8, 12</x:v>
      </x:c>
      <x:c r="F7" s="55" t="str">
        <x:v>Muutoksen käyttöönotto</x:v>
      </x:c>
    </x:row>
    <x:row r="8" ht="40" customHeight="1">
      <x:c r="A8" s="55" t="n">
        <x:v>4</x:v>
      </x:c>
      <x:c r="B8" s="55" t="str">
        <x:v>Osaaminen</x:v>
      </x:c>
      <x:c r="C8" s="55" t="str">
        <x:v>Osaan käyttää ratkaisua sovitulla tavalla ilman jatkuvaa apua.</x:v>
      </x:c>
      <x:c r="D8" s="55" t="str">
        <x:v>1–5</x:v>
      </x:c>
      <x:c r="E8" s="55" t="str">
        <x:v>Vko 2, 4, 8, 12</x:v>
      </x:c>
      <x:c r="F8" s="55" t="str">
        <x:v>Kirkpatrick: oppiminen</x:v>
      </x:c>
    </x:row>
    <x:row r="9" ht="40" customHeight="1">
      <x:c r="A9" s="55" t="n">
        <x:v>5</x:v>
      </x:c>
      <x:c r="B9" s="55" t="str">
        <x:v>Tarkistaminen</x:v>
      </x:c>
      <x:c r="C9" s="55" t="str">
        <x:v>Tiedän, mitä AI:n tuottamasta aineistosta pitää tarkistaa ennen käyttöä.</x:v>
      </x:c>
      <x:c r="D9" s="55" t="str">
        <x:v>1–5</x:v>
      </x:c>
      <x:c r="E9" s="55" t="str">
        <x:v>Vko 2, 4, 8, 12</x:v>
      </x:c>
      <x:c r="F9" s="55" t="str">
        <x:v>NIST AI RMF</x:v>
      </x:c>
    </x:row>
    <x:row r="10" ht="40" customHeight="1">
      <x:c r="A10" s="55" t="n">
        <x:v>6</x:v>
      </x:c>
      <x:c r="B10" s="55" t="str">
        <x:v>Tuki</x:v>
      </x:c>
      <x:c r="C10" s="55" t="str">
        <x:v>Saan apua nopeasti, kun käyttö ei onnistu tai tulos epäilyttää.</x:v>
      </x:c>
      <x:c r="D10" s="55" t="str">
        <x:v>1–5</x:v>
      </x:c>
      <x:c r="E10" s="55" t="str">
        <x:v>Vko 2, 4, 8</x:v>
      </x:c>
      <x:c r="F10" s="55" t="str">
        <x:v>Muutoksen käyttöönotto</x:v>
      </x:c>
    </x:row>
    <x:row r="11" ht="40" customHeight="1">
      <x:c r="A11" s="55" t="n">
        <x:v>7</x:v>
      </x:c>
      <x:c r="B11" s="55" t="str">
        <x:v>Oppimisaika</x:v>
      </x:c>
      <x:c r="C11" s="55" t="str">
        <x:v>Minulla on riittävästi aikaa harjoitella uutta työtapaa arjessa.</x:v>
      </x:c>
      <x:c r="D11" s="55" t="str">
        <x:v>1–5</x:v>
      </x:c>
      <x:c r="E11" s="55" t="str">
        <x:v>Vko 2, 4, 8</x:v>
      </x:c>
      <x:c r="F11" s="55" t="str">
        <x:v>Muutoksen käyttöönotto</x:v>
      </x:c>
    </x:row>
    <x:row r="12" ht="40" customHeight="1">
      <x:c r="A12" s="55" t="n">
        <x:v>8</x:v>
      </x:c>
      <x:c r="B12" s="55" t="str">
        <x:v>Turvallisuus</x:v>
      </x:c>
      <x:c r="C12" s="55" t="str">
        <x:v>Voin kertoa AI:n virheistä ja omista epävarmuuksistani ilman kielteisiä seurauksia.</x:v>
      </x:c>
      <x:c r="D12" s="55" t="str">
        <x:v>1–5</x:v>
      </x:c>
      <x:c r="E12" s="55" t="str">
        <x:v>Vko 2, 4, 8, 12</x:v>
      </x:c>
      <x:c r="F12" s="55" t="str">
        <x:v>Edmondson</x:v>
      </x:c>
    </x:row>
    <x:row r="13" ht="40" customHeight="1">
      <x:c r="A13" s="55" t="n">
        <x:v>9</x:v>
      </x:c>
      <x:c r="B13" s="55" t="str">
        <x:v>Työkuorma</x:v>
      </x:c>
      <x:c r="C13" s="55" t="str">
        <x:v>AI vähentää turhaa työtä eikä siirrä sitä toiseen työvaiheeseen.</x:v>
      </x:c>
      <x:c r="D13" s="55" t="str">
        <x:v>1–5</x:v>
      </x:c>
      <x:c r="E13" s="55" t="str">
        <x:v>Vko 4, 8, 12</x:v>
      </x:c>
      <x:c r="F13" s="55" t="str">
        <x:v>OECD AI and work</x:v>
      </x:c>
    </x:row>
    <x:row r="14" ht="40" customHeight="1">
      <x:c r="A14" s="55" t="n">
        <x:v>10</x:v>
      </x:c>
      <x:c r="B14" s="55" t="str">
        <x:v>Jatkokäyttö</x:v>
      </x:c>
      <x:c r="C14" s="55" t="str">
        <x:v>Aion käyttää AI:ta tässä tehtävässä myös seuraavan kahden viikon aikana.</x:v>
      </x:c>
      <x:c r="D14" s="55" t="str">
        <x:v>1–5</x:v>
      </x:c>
      <x:c r="E14" s="55" t="str">
        <x:v>Vko 2, 4, 8, 12</x:v>
      </x:c>
      <x:c r="F14" s="55" t="str">
        <x:v>TAM / käyttöaikomus</x:v>
      </x:c>
    </x:row>
    <x:row r="17">
      <x:c r="A17" s="102" t="str">
        <x:v>Kopioi väittämät Microsoft Formsiin tai Google Formsiin samassa järjestyksessä. Vie vastaukset Pulssidataa-välilehdelle. Pidä ydinkysymykset samoina koko pilotin ajan, jotta muutos näkyy vertailukelpoisesti.</x:v>
      </x:c>
      <x:c r="B17" s="103" t="str">
        <x:v>Kopioi väittämät Microsoft Formsiin tai Google Formsiin samassa järjestyksessä. Vie vastaukset Pulssidataa-välilehdelle. Pidä ydinkysymykset samoina koko pilotin ajan, jotta muutos näkyy vertailukelpoisesti.</x:v>
      </x:c>
      <x:c r="C17" s="103" t="str">
        <x:v>Kopioi väittämät Microsoft Formsiin tai Google Formsiin samassa järjestyksessä. Vie vastaukset Pulssidataa-välilehdelle. Pidä ydinkysymykset samoina koko pilotin ajan, jotta muutos näkyy vertailukelpoisesti.</x:v>
      </x:c>
      <x:c r="D17" s="103" t="str">
        <x:v>Kopioi väittämät Microsoft Formsiin tai Google Formsiin samassa järjestyksessä. Vie vastaukset Pulssidataa-välilehdelle. Pidä ydinkysymykset samoina koko pilotin ajan, jotta muutos näkyy vertailukelpoisesti.</x:v>
      </x:c>
      <x:c r="E17" s="103" t="str">
        <x:v>Kopioi väittämät Microsoft Formsiin tai Google Formsiin samassa järjestyksessä. Vie vastaukset Pulssidataa-välilehdelle. Pidä ydinkysymykset samoina koko pilotin ajan, jotta muutos näkyy vertailukelpoisesti.</x:v>
      </x:c>
      <x:c r="F17" s="104" t="str">
        <x:v>Kopioi väittämät Microsoft Formsiin tai Google Formsiin samassa järjestyksessä. Vie vastaukset Pulssidataa-välilehdelle. Pidä ydinkysymykset samoina koko pilotin ajan, jotta muutos näkyy vertailukelpoisesti.</x:v>
      </x:c>
    </x:row>
    <x:row r="18">
      <x:c r="A18" s="105" t="str">
        <x:v>Kopioi väittämät Microsoft Formsiin tai Google Formsiin samassa järjestyksessä. Vie vastaukset Pulssidataa-välilehdelle. Pidä ydinkysymykset samoina koko pilotin ajan, jotta muutos näkyy vertailukelpoisesti.</x:v>
      </x:c>
      <x:c r="B18" s="106" t="str">
        <x:v>Kopioi väittämät Microsoft Formsiin tai Google Formsiin samassa järjestyksessä. Vie vastaukset Pulssidataa-välilehdelle. Pidä ydinkysymykset samoina koko pilotin ajan, jotta muutos näkyy vertailukelpoisesti.</x:v>
      </x:c>
      <x:c r="C18" s="106" t="str">
        <x:v>Kopioi väittämät Microsoft Formsiin tai Google Formsiin samassa järjestyksessä. Vie vastaukset Pulssidataa-välilehdelle. Pidä ydinkysymykset samoina koko pilotin ajan, jotta muutos näkyy vertailukelpoisesti.</x:v>
      </x:c>
      <x:c r="D18" s="106" t="str">
        <x:v>Kopioi väittämät Microsoft Formsiin tai Google Formsiin samassa järjestyksessä. Vie vastaukset Pulssidataa-välilehdelle. Pidä ydinkysymykset samoina koko pilotin ajan, jotta muutos näkyy vertailukelpoisesti.</x:v>
      </x:c>
      <x:c r="E18" s="106" t="str">
        <x:v>Kopioi väittämät Microsoft Formsiin tai Google Formsiin samassa järjestyksessä. Vie vastaukset Pulssidataa-välilehdelle. Pidä ydinkysymykset samoina koko pilotin ajan, jotta muutos näkyy vertailukelpoisesti.</x:v>
      </x:c>
      <x:c r="F18" s="107" t="str">
        <x:v>Kopioi väittämät Microsoft Formsiin tai Google Formsiin samassa järjestyksessä. Vie vastaukset Pulssidataa-välilehdelle. Pidä ydinkysymykset samoina koko pilotin ajan, jotta muutos näkyy vertailukelpoisesti.</x:v>
      </x:c>
    </x:row>
    <x:row r="19">
      <x:c r="A19" s="108" t="str">
        <x:v>Kopioi väittämät Microsoft Formsiin tai Google Formsiin samassa järjestyksessä. Vie vastaukset Pulssidataa-välilehdelle. Pidä ydinkysymykset samoina koko pilotin ajan, jotta muutos näkyy vertailukelpoisesti.</x:v>
      </x:c>
      <x:c r="B19" s="109" t="str">
        <x:v>Kopioi väittämät Microsoft Formsiin tai Google Formsiin samassa järjestyksessä. Vie vastaukset Pulssidataa-välilehdelle. Pidä ydinkysymykset samoina koko pilotin ajan, jotta muutos näkyy vertailukelpoisesti.</x:v>
      </x:c>
      <x:c r="C19" s="109" t="str">
        <x:v>Kopioi väittämät Microsoft Formsiin tai Google Formsiin samassa järjestyksessä. Vie vastaukset Pulssidataa-välilehdelle. Pidä ydinkysymykset samoina koko pilotin ajan, jotta muutos näkyy vertailukelpoisesti.</x:v>
      </x:c>
      <x:c r="D19" s="109" t="str">
        <x:v>Kopioi väittämät Microsoft Formsiin tai Google Formsiin samassa järjestyksessä. Vie vastaukset Pulssidataa-välilehdelle. Pidä ydinkysymykset samoina koko pilotin ajan, jotta muutos näkyy vertailukelpoisesti.</x:v>
      </x:c>
      <x:c r="E19" s="109" t="str">
        <x:v>Kopioi väittämät Microsoft Formsiin tai Google Formsiin samassa järjestyksessä. Vie vastaukset Pulssidataa-välilehdelle. Pidä ydinkysymykset samoina koko pilotin ajan, jotta muutos näkyy vertailukelpoisesti.</x:v>
      </x:c>
      <x:c r="F19" s="110" t="str">
        <x:v>Kopioi väittämät Microsoft Formsiin tai Google Formsiin samassa järjestyksessä. Vie vastaukset Pulssidataa-välilehdelle. Pidä ydinkysymykset samoina koko pilotin ajan, jotta muutos näkyy vertailukelpoisesti.</x:v>
      </x:c>
    </x:row>
  </x:sheetData>
  <x:mergeCells>
    <x:mergeCell ref="A1:O1"/>
    <x:mergeCell ref="A2:O3"/>
    <x:mergeCell ref="A17:F19"/>
  </x:mergeCells>
  <x:pageMargins left="0.7" right="0.7" top="0.75" bottom="0.75" header="0.3" footer="0.3"/>
  <x:tableParts count="1">
    <x:tablePart xmlns:r="http://schemas.openxmlformats.org/officeDocument/2006/relationships" r:id="Rf3d9c4869bba4a20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8" hidden="0" customWidth="1"/>
    <x:col min="3" max="3" width="14" hidden="0" customWidth="1"/>
    <x:col min="4" max="4" width="7" hidden="0" customWidth="1"/>
    <x:col min="5" max="5" width="7" hidden="0" customWidth="1"/>
    <x:col min="6" max="6" width="7" hidden="0" customWidth="1"/>
    <x:col min="7" max="7" width="7" hidden="0" customWidth="1"/>
    <x:col min="8" max="8" width="7" hidden="0" customWidth="1"/>
    <x:col min="9" max="9" width="7" hidden="0" customWidth="1"/>
    <x:col min="10" max="10" width="7" hidden="0" customWidth="1"/>
    <x:col min="11" max="11" width="7" hidden="0" customWidth="1"/>
    <x:col min="12" max="12" width="7" hidden="0" customWidth="1"/>
    <x:col min="13" max="13" width="7" hidden="0" customWidth="1"/>
    <x:col min="14" max="14" width="16" hidden="0" customWidth="1"/>
    <x:col min="15" max="15" width="45" hidden="0" customWidth="1"/>
  </x:cols>
  <x:sheetData>
    <x:row r="1" ht="34" customHeight="1">
      <x:c r="A1" s="4" t="str">
        <x:v>Pulssidataa</x:v>
      </x:c>
      <x:c r="B1" s="4" t="str">
        <x:v>Pulssidataa</x:v>
      </x:c>
      <x:c r="C1" s="4" t="str">
        <x:v>Pulssidataa</x:v>
      </x:c>
      <x:c r="D1" s="4" t="str">
        <x:v>Pulssidataa</x:v>
      </x:c>
      <x:c r="E1" s="4" t="str">
        <x:v>Pulssidataa</x:v>
      </x:c>
      <x:c r="F1" s="4" t="str">
        <x:v>Pulssidataa</x:v>
      </x:c>
      <x:c r="G1" s="4" t="str">
        <x:v>Pulssidataa</x:v>
      </x:c>
      <x:c r="H1" s="4" t="str">
        <x:v>Pulssidataa</x:v>
      </x:c>
      <x:c r="I1" s="4" t="str">
        <x:v>Pulssidataa</x:v>
      </x:c>
      <x:c r="J1" s="4" t="str">
        <x:v>Pulssidataa</x:v>
      </x:c>
      <x:c r="K1" s="4" t="str">
        <x:v>Pulssidataa</x:v>
      </x:c>
      <x:c r="L1" s="4" t="str">
        <x:v>Pulssidataa</x:v>
      </x:c>
      <x:c r="M1" s="4" t="str">
        <x:v>Pulssidataa</x:v>
      </x:c>
      <x:c r="N1" s="4" t="str">
        <x:v>Pulssidataa</x:v>
      </x:c>
      <x:c r="O1" s="4" t="str">
        <x:v>Pulssidataa</x:v>
      </x:c>
    </x:row>
    <x:row r="2" ht="24" customHeight="1">
      <x:c r="A2" s="9" t="str">
        <x:v>Syötä tai tuo yksi vastaus per rivi. Älä kerää nimeä, jos sitä ei tarvita. Raportoi pienet ryhmät vain koottuna. Kokemusindeksi lasketaan automaattisesti kymmenen väittämän keskiarvona.</x:v>
      </x:c>
      <x:c r="B2" s="9" t="str">
        <x:v>Syötä tai tuo yksi vastaus per rivi. Älä kerää nimeä, jos sitä ei tarvita. Raportoi pienet ryhmät vain koottuna. Kokemusindeksi lasketaan automaattisesti kymmenen väittämän keskiarvona.</x:v>
      </x:c>
      <x:c r="C2" s="9" t="str">
        <x:v>Syötä tai tuo yksi vastaus per rivi. Älä kerää nimeä, jos sitä ei tarvita. Raportoi pienet ryhmät vain koottuna. Kokemusindeksi lasketaan automaattisesti kymmenen väittämän keskiarvona.</x:v>
      </x:c>
      <x:c r="D2" s="9" t="str">
        <x:v>Syötä tai tuo yksi vastaus per rivi. Älä kerää nimeä, jos sitä ei tarvita. Raportoi pienet ryhmät vain koottuna. Kokemusindeksi lasketaan automaattisesti kymmenen väittämän keskiarvona.</x:v>
      </x:c>
      <x:c r="E2" s="9" t="str">
        <x:v>Syötä tai tuo yksi vastaus per rivi. Älä kerää nimeä, jos sitä ei tarvita. Raportoi pienet ryhmät vain koottuna. Kokemusindeksi lasketaan automaattisesti kymmenen väittämän keskiarvona.</x:v>
      </x:c>
      <x:c r="F2" s="9" t="str">
        <x:v>Syötä tai tuo yksi vastaus per rivi. Älä kerää nimeä, jos sitä ei tarvita. Raportoi pienet ryhmät vain koottuna. Kokemusindeksi lasketaan automaattisesti kymmenen väittämän keskiarvona.</x:v>
      </x:c>
      <x:c r="G2" s="9" t="str">
        <x:v>Syötä tai tuo yksi vastaus per rivi. Älä kerää nimeä, jos sitä ei tarvita. Raportoi pienet ryhmät vain koottuna. Kokemusindeksi lasketaan automaattisesti kymmenen väittämän keskiarvona.</x:v>
      </x:c>
      <x:c r="H2" s="9" t="str">
        <x:v>Syötä tai tuo yksi vastaus per rivi. Älä kerää nimeä, jos sitä ei tarvita. Raportoi pienet ryhmät vain koottuna. Kokemusindeksi lasketaan automaattisesti kymmenen väittämän keskiarvona.</x:v>
      </x:c>
      <x:c r="I2" s="9" t="str">
        <x:v>Syötä tai tuo yksi vastaus per rivi. Älä kerää nimeä, jos sitä ei tarvita. Raportoi pienet ryhmät vain koottuna. Kokemusindeksi lasketaan automaattisesti kymmenen väittämän keskiarvona.</x:v>
      </x:c>
      <x:c r="J2" s="9" t="str">
        <x:v>Syötä tai tuo yksi vastaus per rivi. Älä kerää nimeä, jos sitä ei tarvita. Raportoi pienet ryhmät vain koottuna. Kokemusindeksi lasketaan automaattisesti kymmenen väittämän keskiarvona.</x:v>
      </x:c>
      <x:c r="K2" s="9" t="str">
        <x:v>Syötä tai tuo yksi vastaus per rivi. Älä kerää nimeä, jos sitä ei tarvita. Raportoi pienet ryhmät vain koottuna. Kokemusindeksi lasketaan automaattisesti kymmenen väittämän keskiarvona.</x:v>
      </x:c>
      <x:c r="L2" s="9" t="str">
        <x:v>Syötä tai tuo yksi vastaus per rivi. Älä kerää nimeä, jos sitä ei tarvita. Raportoi pienet ryhmät vain koottuna. Kokemusindeksi lasketaan automaattisesti kymmenen väittämän keskiarvona.</x:v>
      </x:c>
      <x:c r="M2" s="9" t="str">
        <x:v>Syötä tai tuo yksi vastaus per rivi. Älä kerää nimeä, jos sitä ei tarvita. Raportoi pienet ryhmät vain koottuna. Kokemusindeksi lasketaan automaattisesti kymmenen väittämän keskiarvona.</x:v>
      </x:c>
      <x:c r="N2" s="9" t="str">
        <x:v>Syötä tai tuo yksi vastaus per rivi. Älä kerää nimeä, jos sitä ei tarvita. Raportoi pienet ryhmät vain koottuna. Kokemusindeksi lasketaan automaattisesti kymmenen väittämän keskiarvona.</x:v>
      </x:c>
      <x:c r="O2" s="9" t="str">
        <x:v>Syötä tai tuo yksi vastaus per rivi. Älä kerää nimeä, jos sitä ei tarvita. Raportoi pienet ryhmät vain koottuna. Kokemusindeksi lasketaan automaattisesti kymmenen väittämän keskiarvona.</x:v>
      </x:c>
    </x:row>
    <x:row r="3" ht="24" customHeight="1">
      <x:c r="A3" s="9" t="str">
        <x:v>Syötä tai tuo yksi vastaus per rivi. Älä kerää nimeä, jos sitä ei tarvita. Raportoi pienet ryhmät vain koottuna. Kokemusindeksi lasketaan automaattisesti kymmenen väittämän keskiarvona.</x:v>
      </x:c>
      <x:c r="B3" s="9" t="str">
        <x:v>Syötä tai tuo yksi vastaus per rivi. Älä kerää nimeä, jos sitä ei tarvita. Raportoi pienet ryhmät vain koottuna. Kokemusindeksi lasketaan automaattisesti kymmenen väittämän keskiarvona.</x:v>
      </x:c>
      <x:c r="C3" s="9" t="str">
        <x:v>Syötä tai tuo yksi vastaus per rivi. Älä kerää nimeä, jos sitä ei tarvita. Raportoi pienet ryhmät vain koottuna. Kokemusindeksi lasketaan automaattisesti kymmenen väittämän keskiarvona.</x:v>
      </x:c>
      <x:c r="D3" s="9" t="str">
        <x:v>Syötä tai tuo yksi vastaus per rivi. Älä kerää nimeä, jos sitä ei tarvita. Raportoi pienet ryhmät vain koottuna. Kokemusindeksi lasketaan automaattisesti kymmenen väittämän keskiarvona.</x:v>
      </x:c>
      <x:c r="E3" s="9" t="str">
        <x:v>Syötä tai tuo yksi vastaus per rivi. Älä kerää nimeä, jos sitä ei tarvita. Raportoi pienet ryhmät vain koottuna. Kokemusindeksi lasketaan automaattisesti kymmenen väittämän keskiarvona.</x:v>
      </x:c>
      <x:c r="F3" s="9" t="str">
        <x:v>Syötä tai tuo yksi vastaus per rivi. Älä kerää nimeä, jos sitä ei tarvita. Raportoi pienet ryhmät vain koottuna. Kokemusindeksi lasketaan automaattisesti kymmenen väittämän keskiarvona.</x:v>
      </x:c>
      <x:c r="G3" s="9" t="str">
        <x:v>Syötä tai tuo yksi vastaus per rivi. Älä kerää nimeä, jos sitä ei tarvita. Raportoi pienet ryhmät vain koottuna. Kokemusindeksi lasketaan automaattisesti kymmenen väittämän keskiarvona.</x:v>
      </x:c>
      <x:c r="H3" s="9" t="str">
        <x:v>Syötä tai tuo yksi vastaus per rivi. Älä kerää nimeä, jos sitä ei tarvita. Raportoi pienet ryhmät vain koottuna. Kokemusindeksi lasketaan automaattisesti kymmenen väittämän keskiarvona.</x:v>
      </x:c>
      <x:c r="I3" s="9" t="str">
        <x:v>Syötä tai tuo yksi vastaus per rivi. Älä kerää nimeä, jos sitä ei tarvita. Raportoi pienet ryhmät vain koottuna. Kokemusindeksi lasketaan automaattisesti kymmenen väittämän keskiarvona.</x:v>
      </x:c>
      <x:c r="J3" s="9" t="str">
        <x:v>Syötä tai tuo yksi vastaus per rivi. Älä kerää nimeä, jos sitä ei tarvita. Raportoi pienet ryhmät vain koottuna. Kokemusindeksi lasketaan automaattisesti kymmenen väittämän keskiarvona.</x:v>
      </x:c>
      <x:c r="K3" s="9" t="str">
        <x:v>Syötä tai tuo yksi vastaus per rivi. Älä kerää nimeä, jos sitä ei tarvita. Raportoi pienet ryhmät vain koottuna. Kokemusindeksi lasketaan automaattisesti kymmenen väittämän keskiarvona.</x:v>
      </x:c>
      <x:c r="L3" s="9" t="str">
        <x:v>Syötä tai tuo yksi vastaus per rivi. Älä kerää nimeä, jos sitä ei tarvita. Raportoi pienet ryhmät vain koottuna. Kokemusindeksi lasketaan automaattisesti kymmenen väittämän keskiarvona.</x:v>
      </x:c>
      <x:c r="M3" s="9" t="str">
        <x:v>Syötä tai tuo yksi vastaus per rivi. Älä kerää nimeä, jos sitä ei tarvita. Raportoi pienet ryhmät vain koottuna. Kokemusindeksi lasketaan automaattisesti kymmenen väittämän keskiarvona.</x:v>
      </x:c>
      <x:c r="N3" s="9" t="str">
        <x:v>Syötä tai tuo yksi vastaus per rivi. Älä kerää nimeä, jos sitä ei tarvita. Raportoi pienet ryhmät vain koottuna. Kokemusindeksi lasketaan automaattisesti kymmenen väittämän keskiarvona.</x:v>
      </x:c>
      <x:c r="O3" s="9" t="str">
        <x:v>Syötä tai tuo yksi vastaus per rivi. Älä kerää nimeä, jos sitä ei tarvita. Raportoi pienet ryhmät vain koottuna. Kokemusindeksi lasketaan automaattisesti kymmenen väittämän keskiarvona.</x:v>
      </x:c>
    </x:row>
    <x:row r="4" ht="30" customHeight="1">
      <x:c r="A4" s="50" t="str">
        <x:v>Päivä</x:v>
      </x:c>
      <x:c r="B4" s="51" t="str">
        <x:v>Tiimi</x:v>
      </x:c>
      <x:c r="C4" s="51" t="str">
        <x:v>Vastaus-ID</x:v>
      </x:c>
      <x:c r="D4" s="51" t="str">
        <x:v>Q1</x:v>
      </x:c>
      <x:c r="E4" s="51" t="str">
        <x:v>Q2</x:v>
      </x:c>
      <x:c r="F4" s="51" t="str">
        <x:v>Q3</x:v>
      </x:c>
      <x:c r="G4" s="51" t="str">
        <x:v>Q4</x:v>
      </x:c>
      <x:c r="H4" s="51" t="str">
        <x:v>Q5</x:v>
      </x:c>
      <x:c r="I4" s="51" t="str">
        <x:v>Q6</x:v>
      </x:c>
      <x:c r="J4" s="51" t="str">
        <x:v>Q7</x:v>
      </x:c>
      <x:c r="K4" s="51" t="str">
        <x:v>Q8</x:v>
      </x:c>
      <x:c r="L4" s="51" t="str">
        <x:v>Q9</x:v>
      </x:c>
      <x:c r="M4" s="51" t="str">
        <x:v>Q10</x:v>
      </x:c>
      <x:c r="N4" s="51" t="str">
        <x:v>Kokemusindeksi</x:v>
      </x:c>
      <x:c r="O4" s="52" t="str">
        <x:v>Mikä yksi asia estää työn sujumista?</x:v>
      </x:c>
    </x:row>
    <x:row r="5">
      <x:c r="A5" s="111"/>
      <x:c r="B5"/>
      <x:c r="C5"/>
      <x:c r="D5" s="112"/>
      <x:c r="E5" s="112"/>
      <x:c r="F5" s="112"/>
      <x:c r="G5" s="112"/>
      <x:c r="H5" s="112"/>
      <x:c r="I5" s="112"/>
      <x:c r="J5" s="112"/>
      <x:c r="K5" s="112"/>
      <x:c r="L5" s="112"/>
      <x:c r="M5" s="112"/>
      <x:c r="N5" s="113" t="str">
        <x:f>IF(COUNT(D5:M5)=0,"",AVERAGE(D5:M5))</x:f>
      </x:c>
      <x:c r="O5"/>
    </x:row>
    <x:row r="6">
      <x:c r="A6" s="111"/>
      <x:c r="B6"/>
      <x:c r="C6"/>
      <x:c r="D6" s="112"/>
      <x:c r="E6" s="112"/>
      <x:c r="F6" s="112"/>
      <x:c r="G6" s="112"/>
      <x:c r="H6" s="112"/>
      <x:c r="I6" s="112"/>
      <x:c r="J6" s="112"/>
      <x:c r="K6" s="112"/>
      <x:c r="L6" s="112"/>
      <x:c r="M6" s="112"/>
      <x:c r="N6" s="113" t="str">
        <x:f>IF(COUNT(D6:M6)=0,"",AVERAGE(D6:M6))</x:f>
      </x:c>
      <x:c r="O6"/>
    </x:row>
    <x:row r="7">
      <x:c r="A7" s="111"/>
      <x:c r="B7"/>
      <x:c r="C7"/>
      <x:c r="D7" s="112"/>
      <x:c r="E7" s="112"/>
      <x:c r="F7" s="112"/>
      <x:c r="G7" s="112"/>
      <x:c r="H7" s="112"/>
      <x:c r="I7" s="112"/>
      <x:c r="J7" s="112"/>
      <x:c r="K7" s="112"/>
      <x:c r="L7" s="112"/>
      <x:c r="M7" s="112"/>
      <x:c r="N7" s="113" t="str">
        <x:f>IF(COUNT(D7:M7)=0,"",AVERAGE(D7:M7))</x:f>
      </x:c>
      <x:c r="O7"/>
    </x:row>
    <x:row r="8">
      <x:c r="A8" s="111"/>
      <x:c r="B8"/>
      <x:c r="C8"/>
      <x:c r="D8" s="112"/>
      <x:c r="E8" s="112"/>
      <x:c r="F8" s="112"/>
      <x:c r="G8" s="112"/>
      <x:c r="H8" s="112"/>
      <x:c r="I8" s="112"/>
      <x:c r="J8" s="112"/>
      <x:c r="K8" s="112"/>
      <x:c r="L8" s="112"/>
      <x:c r="M8" s="112"/>
      <x:c r="N8" s="113" t="str">
        <x:f>IF(COUNT(D8:M8)=0,"",AVERAGE(D8:M8))</x:f>
      </x:c>
      <x:c r="O8"/>
    </x:row>
    <x:row r="9">
      <x:c r="A9" s="111"/>
      <x:c r="B9"/>
      <x:c r="C9"/>
      <x:c r="D9" s="112"/>
      <x:c r="E9" s="112"/>
      <x:c r="F9" s="112"/>
      <x:c r="G9" s="112"/>
      <x:c r="H9" s="112"/>
      <x:c r="I9" s="112"/>
      <x:c r="J9" s="112"/>
      <x:c r="K9" s="112"/>
      <x:c r="L9" s="112"/>
      <x:c r="M9" s="112"/>
      <x:c r="N9" s="113" t="str">
        <x:f>IF(COUNT(D9:M9)=0,"",AVERAGE(D9:M9))</x:f>
      </x:c>
      <x:c r="O9"/>
    </x:row>
    <x:row r="10">
      <x:c r="A10" s="111"/>
      <x:c r="B10"/>
      <x:c r="C10"/>
      <x:c r="D10" s="112"/>
      <x:c r="E10" s="112"/>
      <x:c r="F10" s="112"/>
      <x:c r="G10" s="112"/>
      <x:c r="H10" s="112"/>
      <x:c r="I10" s="112"/>
      <x:c r="J10" s="112"/>
      <x:c r="K10" s="112"/>
      <x:c r="L10" s="112"/>
      <x:c r="M10" s="112"/>
      <x:c r="N10" s="113" t="str">
        <x:f>IF(COUNT(D10:M10)=0,"",AVERAGE(D10:M10))</x:f>
      </x:c>
      <x:c r="O10"/>
    </x:row>
    <x:row r="11">
      <x:c r="A11" s="111"/>
      <x:c r="B11"/>
      <x:c r="C11"/>
      <x:c r="D11" s="112"/>
      <x:c r="E11" s="112"/>
      <x:c r="F11" s="112"/>
      <x:c r="G11" s="112"/>
      <x:c r="H11" s="112"/>
      <x:c r="I11" s="112"/>
      <x:c r="J11" s="112"/>
      <x:c r="K11" s="112"/>
      <x:c r="L11" s="112"/>
      <x:c r="M11" s="112"/>
      <x:c r="N11" s="113" t="str">
        <x:f>IF(COUNT(D11:M11)=0,"",AVERAGE(D11:M11))</x:f>
      </x:c>
      <x:c r="O11"/>
    </x:row>
    <x:row r="12">
      <x:c r="A12" s="111"/>
      <x:c r="B12"/>
      <x:c r="C12"/>
      <x:c r="D12" s="112"/>
      <x:c r="E12" s="112"/>
      <x:c r="F12" s="112"/>
      <x:c r="G12" s="112"/>
      <x:c r="H12" s="112"/>
      <x:c r="I12" s="112"/>
      <x:c r="J12" s="112"/>
      <x:c r="K12" s="112"/>
      <x:c r="L12" s="112"/>
      <x:c r="M12" s="112"/>
      <x:c r="N12" s="113" t="str">
        <x:f>IF(COUNT(D12:M12)=0,"",AVERAGE(D12:M12))</x:f>
      </x:c>
      <x:c r="O12"/>
    </x:row>
    <x:row r="13">
      <x:c r="A13" s="111"/>
      <x:c r="B13"/>
      <x:c r="C13"/>
      <x:c r="D13" s="112"/>
      <x:c r="E13" s="112"/>
      <x:c r="F13" s="112"/>
      <x:c r="G13" s="112"/>
      <x:c r="H13" s="112"/>
      <x:c r="I13" s="112"/>
      <x:c r="J13" s="112"/>
      <x:c r="K13" s="112"/>
      <x:c r="L13" s="112"/>
      <x:c r="M13" s="112"/>
      <x:c r="N13" s="113" t="str">
        <x:f>IF(COUNT(D13:M13)=0,"",AVERAGE(D13:M13))</x:f>
      </x:c>
      <x:c r="O13"/>
    </x:row>
    <x:row r="14">
      <x:c r="A14" s="111"/>
      <x:c r="B14"/>
      <x:c r="C14"/>
      <x:c r="D14" s="112"/>
      <x:c r="E14" s="112"/>
      <x:c r="F14" s="112"/>
      <x:c r="G14" s="112"/>
      <x:c r="H14" s="112"/>
      <x:c r="I14" s="112"/>
      <x:c r="J14" s="112"/>
      <x:c r="K14" s="112"/>
      <x:c r="L14" s="112"/>
      <x:c r="M14" s="112"/>
      <x:c r="N14" s="113" t="str">
        <x:f>IF(COUNT(D14:M14)=0,"",AVERAGE(D14:M14))</x:f>
      </x:c>
      <x:c r="O14"/>
    </x:row>
    <x:row r="15">
      <x:c r="A15" s="111"/>
      <x:c r="B15"/>
      <x:c r="C15"/>
      <x:c r="D15" s="112"/>
      <x:c r="E15" s="112"/>
      <x:c r="F15" s="112"/>
      <x:c r="G15" s="112"/>
      <x:c r="H15" s="112"/>
      <x:c r="I15" s="112"/>
      <x:c r="J15" s="112"/>
      <x:c r="K15" s="112"/>
      <x:c r="L15" s="112"/>
      <x:c r="M15" s="112"/>
      <x:c r="N15" s="113" t="str">
        <x:f>IF(COUNT(D15:M15)=0,"",AVERAGE(D15:M15))</x:f>
      </x:c>
      <x:c r="O15"/>
    </x:row>
    <x:row r="16">
      <x:c r="A16" s="111"/>
      <x:c r="B16"/>
      <x:c r="C16"/>
      <x:c r="D16" s="112"/>
      <x:c r="E16" s="112"/>
      <x:c r="F16" s="112"/>
      <x:c r="G16" s="112"/>
      <x:c r="H16" s="112"/>
      <x:c r="I16" s="112"/>
      <x:c r="J16" s="112"/>
      <x:c r="K16" s="112"/>
      <x:c r="L16" s="112"/>
      <x:c r="M16" s="112"/>
      <x:c r="N16" s="113" t="str">
        <x:f>IF(COUNT(D16:M16)=0,"",AVERAGE(D16:M16))</x:f>
      </x:c>
      <x:c r="O16"/>
    </x:row>
    <x:row r="17">
      <x:c r="A17" s="111"/>
      <x:c r="B17"/>
      <x:c r="C17"/>
      <x:c r="D17" s="112"/>
      <x:c r="E17" s="112"/>
      <x:c r="F17" s="112"/>
      <x:c r="G17" s="112"/>
      <x:c r="H17" s="112"/>
      <x:c r="I17" s="112"/>
      <x:c r="J17" s="112"/>
      <x:c r="K17" s="112"/>
      <x:c r="L17" s="112"/>
      <x:c r="M17" s="112"/>
      <x:c r="N17" s="113" t="str">
        <x:f>IF(COUNT(D17:M17)=0,"",AVERAGE(D17:M17))</x:f>
      </x:c>
      <x:c r="O17"/>
    </x:row>
    <x:row r="18">
      <x:c r="A18" s="111"/>
      <x:c r="B18"/>
      <x:c r="C18"/>
      <x:c r="D18" s="112"/>
      <x:c r="E18" s="112"/>
      <x:c r="F18" s="112"/>
      <x:c r="G18" s="112"/>
      <x:c r="H18" s="112"/>
      <x:c r="I18" s="112"/>
      <x:c r="J18" s="112"/>
      <x:c r="K18" s="112"/>
      <x:c r="L18" s="112"/>
      <x:c r="M18" s="112"/>
      <x:c r="N18" s="113" t="str">
        <x:f>IF(COUNT(D18:M18)=0,"",AVERAGE(D18:M18))</x:f>
      </x:c>
      <x:c r="O18"/>
    </x:row>
    <x:row r="19">
      <x:c r="A19" s="111"/>
      <x:c r="B19"/>
      <x:c r="C19"/>
      <x:c r="D19" s="112"/>
      <x:c r="E19" s="112"/>
      <x:c r="F19" s="112"/>
      <x:c r="G19" s="112"/>
      <x:c r="H19" s="112"/>
      <x:c r="I19" s="112"/>
      <x:c r="J19" s="112"/>
      <x:c r="K19" s="112"/>
      <x:c r="L19" s="112"/>
      <x:c r="M19" s="112"/>
      <x:c r="N19" s="113" t="str">
        <x:f>IF(COUNT(D19:M19)=0,"",AVERAGE(D19:M19))</x:f>
      </x:c>
      <x:c r="O19"/>
    </x:row>
    <x:row r="20">
      <x:c r="A20" s="111"/>
      <x:c r="B20"/>
      <x:c r="C20"/>
      <x:c r="D20" s="112"/>
      <x:c r="E20" s="112"/>
      <x:c r="F20" s="112"/>
      <x:c r="G20" s="112"/>
      <x:c r="H20" s="112"/>
      <x:c r="I20" s="112"/>
      <x:c r="J20" s="112"/>
      <x:c r="K20" s="112"/>
      <x:c r="L20" s="112"/>
      <x:c r="M20" s="112"/>
      <x:c r="N20" s="113" t="str">
        <x:f>IF(COUNT(D20:M20)=0,"",AVERAGE(D20:M20))</x:f>
      </x:c>
      <x:c r="O20"/>
    </x:row>
    <x:row r="21">
      <x:c r="A21" s="111"/>
      <x:c r="B21"/>
      <x:c r="C21"/>
      <x:c r="D21" s="112"/>
      <x:c r="E21" s="112"/>
      <x:c r="F21" s="112"/>
      <x:c r="G21" s="112"/>
      <x:c r="H21" s="112"/>
      <x:c r="I21" s="112"/>
      <x:c r="J21" s="112"/>
      <x:c r="K21" s="112"/>
      <x:c r="L21" s="112"/>
      <x:c r="M21" s="112"/>
      <x:c r="N21" s="113" t="str">
        <x:f>IF(COUNT(D21:M21)=0,"",AVERAGE(D21:M21))</x:f>
      </x:c>
      <x:c r="O21"/>
    </x:row>
    <x:row r="22">
      <x:c r="A22" s="111"/>
      <x:c r="B22"/>
      <x:c r="C22"/>
      <x:c r="D22" s="112"/>
      <x:c r="E22" s="112"/>
      <x:c r="F22" s="112"/>
      <x:c r="G22" s="112"/>
      <x:c r="H22" s="112"/>
      <x:c r="I22" s="112"/>
      <x:c r="J22" s="112"/>
      <x:c r="K22" s="112"/>
      <x:c r="L22" s="112"/>
      <x:c r="M22" s="112"/>
      <x:c r="N22" s="113" t="str">
        <x:f>IF(COUNT(D22:M22)=0,"",AVERAGE(D22:M22))</x:f>
      </x:c>
      <x:c r="O22"/>
    </x:row>
    <x:row r="23">
      <x:c r="A23" s="111"/>
      <x:c r="B23"/>
      <x:c r="C23"/>
      <x:c r="D23" s="112"/>
      <x:c r="E23" s="112"/>
      <x:c r="F23" s="112"/>
      <x:c r="G23" s="112"/>
      <x:c r="H23" s="112"/>
      <x:c r="I23" s="112"/>
      <x:c r="J23" s="112"/>
      <x:c r="K23" s="112"/>
      <x:c r="L23" s="112"/>
      <x:c r="M23" s="112"/>
      <x:c r="N23" s="113" t="str">
        <x:f>IF(COUNT(D23:M23)=0,"",AVERAGE(D23:M23))</x:f>
      </x:c>
      <x:c r="O23"/>
    </x:row>
    <x:row r="24">
      <x:c r="A24" s="111"/>
      <x:c r="B24"/>
      <x:c r="C24"/>
      <x:c r="D24" s="112"/>
      <x:c r="E24" s="112"/>
      <x:c r="F24" s="112"/>
      <x:c r="G24" s="112"/>
      <x:c r="H24" s="112"/>
      <x:c r="I24" s="112"/>
      <x:c r="J24" s="112"/>
      <x:c r="K24" s="112"/>
      <x:c r="L24" s="112"/>
      <x:c r="M24" s="112"/>
      <x:c r="N24" s="113" t="str">
        <x:f>IF(COUNT(D24:M24)=0,"",AVERAGE(D24:M24))</x:f>
      </x:c>
      <x:c r="O24"/>
    </x:row>
    <x:row r="25">
      <x:c r="A25" s="111"/>
      <x:c r="B25"/>
      <x:c r="C25"/>
      <x:c r="D25" s="112"/>
      <x:c r="E25" s="112"/>
      <x:c r="F25" s="112"/>
      <x:c r="G25" s="112"/>
      <x:c r="H25" s="112"/>
      <x:c r="I25" s="112"/>
      <x:c r="J25" s="112"/>
      <x:c r="K25" s="112"/>
      <x:c r="L25" s="112"/>
      <x:c r="M25" s="112"/>
      <x:c r="N25" s="113" t="str">
        <x:f>IF(COUNT(D25:M25)=0,"",AVERAGE(D25:M25))</x:f>
      </x:c>
      <x:c r="O25"/>
    </x:row>
    <x:row r="26">
      <x:c r="A26" s="111"/>
      <x:c r="B26"/>
      <x:c r="C26"/>
      <x:c r="D26" s="112"/>
      <x:c r="E26" s="112"/>
      <x:c r="F26" s="112"/>
      <x:c r="G26" s="112"/>
      <x:c r="H26" s="112"/>
      <x:c r="I26" s="112"/>
      <x:c r="J26" s="112"/>
      <x:c r="K26" s="112"/>
      <x:c r="L26" s="112"/>
      <x:c r="M26" s="112"/>
      <x:c r="N26" s="113" t="str">
        <x:f>IF(COUNT(D26:M26)=0,"",AVERAGE(D26:M26))</x:f>
      </x:c>
      <x:c r="O26"/>
    </x:row>
    <x:row r="27">
      <x:c r="A27" s="111"/>
      <x:c r="B27"/>
      <x:c r="C27"/>
      <x:c r="D27" s="112"/>
      <x:c r="E27" s="112"/>
      <x:c r="F27" s="112"/>
      <x:c r="G27" s="112"/>
      <x:c r="H27" s="112"/>
      <x:c r="I27" s="112"/>
      <x:c r="J27" s="112"/>
      <x:c r="K27" s="112"/>
      <x:c r="L27" s="112"/>
      <x:c r="M27" s="112"/>
      <x:c r="N27" s="113" t="str">
        <x:f>IF(COUNT(D27:M27)=0,"",AVERAGE(D27:M27))</x:f>
      </x:c>
      <x:c r="O27"/>
    </x:row>
    <x:row r="28">
      <x:c r="A28" s="111"/>
      <x:c r="B28"/>
      <x:c r="C28"/>
      <x:c r="D28" s="112"/>
      <x:c r="E28" s="112"/>
      <x:c r="F28" s="112"/>
      <x:c r="G28" s="112"/>
      <x:c r="H28" s="112"/>
      <x:c r="I28" s="112"/>
      <x:c r="J28" s="112"/>
      <x:c r="K28" s="112"/>
      <x:c r="L28" s="112"/>
      <x:c r="M28" s="112"/>
      <x:c r="N28" s="113" t="str">
        <x:f>IF(COUNT(D28:M28)=0,"",AVERAGE(D28:M28))</x:f>
      </x:c>
      <x:c r="O28"/>
    </x:row>
    <x:row r="29">
      <x:c r="A29" s="111"/>
      <x:c r="B29"/>
      <x:c r="C29"/>
      <x:c r="D29" s="112"/>
      <x:c r="E29" s="112"/>
      <x:c r="F29" s="112"/>
      <x:c r="G29" s="112"/>
      <x:c r="H29" s="112"/>
      <x:c r="I29" s="112"/>
      <x:c r="J29" s="112"/>
      <x:c r="K29" s="112"/>
      <x:c r="L29" s="112"/>
      <x:c r="M29" s="112"/>
      <x:c r="N29" s="113" t="str">
        <x:f>IF(COUNT(D29:M29)=0,"",AVERAGE(D29:M29))</x:f>
      </x:c>
      <x:c r="O29"/>
    </x:row>
    <x:row r="30">
      <x:c r="A30" s="111"/>
      <x:c r="B30"/>
      <x:c r="C30"/>
      <x:c r="D30" s="112"/>
      <x:c r="E30" s="112"/>
      <x:c r="F30" s="112"/>
      <x:c r="G30" s="112"/>
      <x:c r="H30" s="112"/>
      <x:c r="I30" s="112"/>
      <x:c r="J30" s="112"/>
      <x:c r="K30" s="112"/>
      <x:c r="L30" s="112"/>
      <x:c r="M30" s="112"/>
      <x:c r="N30" s="113" t="str">
        <x:f>IF(COUNT(D30:M30)=0,"",AVERAGE(D30:M30))</x:f>
      </x:c>
      <x:c r="O30"/>
    </x:row>
    <x:row r="31">
      <x:c r="A31" s="111"/>
      <x:c r="B31"/>
      <x:c r="C31"/>
      <x:c r="D31" s="112"/>
      <x:c r="E31" s="112"/>
      <x:c r="F31" s="112"/>
      <x:c r="G31" s="112"/>
      <x:c r="H31" s="112"/>
      <x:c r="I31" s="112"/>
      <x:c r="J31" s="112"/>
      <x:c r="K31" s="112"/>
      <x:c r="L31" s="112"/>
      <x:c r="M31" s="112"/>
      <x:c r="N31" s="113" t="str">
        <x:f>IF(COUNT(D31:M31)=0,"",AVERAGE(D31:M31))</x:f>
      </x:c>
      <x:c r="O31"/>
    </x:row>
    <x:row r="32">
      <x:c r="A32" s="111"/>
      <x:c r="B32"/>
      <x:c r="C32"/>
      <x:c r="D32" s="112"/>
      <x:c r="E32" s="112"/>
      <x:c r="F32" s="112"/>
      <x:c r="G32" s="112"/>
      <x:c r="H32" s="112"/>
      <x:c r="I32" s="112"/>
      <x:c r="J32" s="112"/>
      <x:c r="K32" s="112"/>
      <x:c r="L32" s="112"/>
      <x:c r="M32" s="112"/>
      <x:c r="N32" s="113" t="str">
        <x:f>IF(COUNT(D32:M32)=0,"",AVERAGE(D32:M32))</x:f>
      </x:c>
      <x:c r="O32"/>
    </x:row>
    <x:row r="33">
      <x:c r="A33" s="111"/>
      <x:c r="B33"/>
      <x:c r="C33"/>
      <x:c r="D33" s="112"/>
      <x:c r="E33" s="112"/>
      <x:c r="F33" s="112"/>
      <x:c r="G33" s="112"/>
      <x:c r="H33" s="112"/>
      <x:c r="I33" s="112"/>
      <x:c r="J33" s="112"/>
      <x:c r="K33" s="112"/>
      <x:c r="L33" s="112"/>
      <x:c r="M33" s="112"/>
      <x:c r="N33" s="113" t="str">
        <x:f>IF(COUNT(D33:M33)=0,"",AVERAGE(D33:M33))</x:f>
      </x:c>
      <x:c r="O33"/>
    </x:row>
    <x:row r="34">
      <x:c r="A34" s="111"/>
      <x:c r="B34"/>
      <x:c r="C34"/>
      <x:c r="D34" s="112"/>
      <x:c r="E34" s="112"/>
      <x:c r="F34" s="112"/>
      <x:c r="G34" s="112"/>
      <x:c r="H34" s="112"/>
      <x:c r="I34" s="112"/>
      <x:c r="J34" s="112"/>
      <x:c r="K34" s="112"/>
      <x:c r="L34" s="112"/>
      <x:c r="M34" s="112"/>
      <x:c r="N34" s="113" t="str">
        <x:f>IF(COUNT(D34:M34)=0,"",AVERAGE(D34:M34))</x:f>
      </x:c>
      <x:c r="O34"/>
    </x:row>
    <x:row r="35">
      <x:c r="A35" s="111"/>
      <x:c r="B35"/>
      <x:c r="C35"/>
      <x:c r="D35" s="112"/>
      <x:c r="E35" s="112"/>
      <x:c r="F35" s="112"/>
      <x:c r="G35" s="112"/>
      <x:c r="H35" s="112"/>
      <x:c r="I35" s="112"/>
      <x:c r="J35" s="112"/>
      <x:c r="K35" s="112"/>
      <x:c r="L35" s="112"/>
      <x:c r="M35" s="112"/>
      <x:c r="N35" s="113" t="str">
        <x:f>IF(COUNT(D35:M35)=0,"",AVERAGE(D35:M35))</x:f>
      </x:c>
      <x:c r="O35"/>
    </x:row>
    <x:row r="36">
      <x:c r="A36" s="111"/>
      <x:c r="B36"/>
      <x:c r="C36"/>
      <x:c r="D36" s="112"/>
      <x:c r="E36" s="112"/>
      <x:c r="F36" s="112"/>
      <x:c r="G36" s="112"/>
      <x:c r="H36" s="112"/>
      <x:c r="I36" s="112"/>
      <x:c r="J36" s="112"/>
      <x:c r="K36" s="112"/>
      <x:c r="L36" s="112"/>
      <x:c r="M36" s="112"/>
      <x:c r="N36" s="113" t="str">
        <x:f>IF(COUNT(D36:M36)=0,"",AVERAGE(D36:M36))</x:f>
      </x:c>
      <x:c r="O36"/>
    </x:row>
    <x:row r="37">
      <x:c r="A37" s="111"/>
      <x:c r="B37"/>
      <x:c r="C37"/>
      <x:c r="D37" s="112"/>
      <x:c r="E37" s="112"/>
      <x:c r="F37" s="112"/>
      <x:c r="G37" s="112"/>
      <x:c r="H37" s="112"/>
      <x:c r="I37" s="112"/>
      <x:c r="J37" s="112"/>
      <x:c r="K37" s="112"/>
      <x:c r="L37" s="112"/>
      <x:c r="M37" s="112"/>
      <x:c r="N37" s="113" t="str">
        <x:f>IF(COUNT(D37:M37)=0,"",AVERAGE(D37:M37))</x:f>
      </x:c>
      <x:c r="O37"/>
    </x:row>
    <x:row r="38">
      <x:c r="A38" s="111"/>
      <x:c r="B38"/>
      <x:c r="C38"/>
      <x:c r="D38" s="112"/>
      <x:c r="E38" s="112"/>
      <x:c r="F38" s="112"/>
      <x:c r="G38" s="112"/>
      <x:c r="H38" s="112"/>
      <x:c r="I38" s="112"/>
      <x:c r="J38" s="112"/>
      <x:c r="K38" s="112"/>
      <x:c r="L38" s="112"/>
      <x:c r="M38" s="112"/>
      <x:c r="N38" s="113" t="str">
        <x:f>IF(COUNT(D38:M38)=0,"",AVERAGE(D38:M38))</x:f>
      </x:c>
      <x:c r="O38"/>
    </x:row>
    <x:row r="39">
      <x:c r="A39" s="111"/>
      <x:c r="B39"/>
      <x:c r="C39"/>
      <x:c r="D39" s="112"/>
      <x:c r="E39" s="112"/>
      <x:c r="F39" s="112"/>
      <x:c r="G39" s="112"/>
      <x:c r="H39" s="112"/>
      <x:c r="I39" s="112"/>
      <x:c r="J39" s="112"/>
      <x:c r="K39" s="112"/>
      <x:c r="L39" s="112"/>
      <x:c r="M39" s="112"/>
      <x:c r="N39" s="113" t="str">
        <x:f>IF(COUNT(D39:M39)=0,"",AVERAGE(D39:M39))</x:f>
      </x:c>
      <x:c r="O39"/>
    </x:row>
    <x:row r="40">
      <x:c r="A40" s="111"/>
      <x:c r="B40"/>
      <x:c r="C40"/>
      <x:c r="D40" s="112"/>
      <x:c r="E40" s="112"/>
      <x:c r="F40" s="112"/>
      <x:c r="G40" s="112"/>
      <x:c r="H40" s="112"/>
      <x:c r="I40" s="112"/>
      <x:c r="J40" s="112"/>
      <x:c r="K40" s="112"/>
      <x:c r="L40" s="112"/>
      <x:c r="M40" s="112"/>
      <x:c r="N40" s="113" t="str">
        <x:f>IF(COUNT(D40:M40)=0,"",AVERAGE(D40:M40))</x:f>
      </x:c>
      <x:c r="O40"/>
    </x:row>
    <x:row r="41">
      <x:c r="A41" s="111"/>
      <x:c r="B41"/>
      <x:c r="C41"/>
      <x:c r="D41" s="112"/>
      <x:c r="E41" s="112"/>
      <x:c r="F41" s="112"/>
      <x:c r="G41" s="112"/>
      <x:c r="H41" s="112"/>
      <x:c r="I41" s="112"/>
      <x:c r="J41" s="112"/>
      <x:c r="K41" s="112"/>
      <x:c r="L41" s="112"/>
      <x:c r="M41" s="112"/>
      <x:c r="N41" s="113" t="str">
        <x:f>IF(COUNT(D41:M41)=0,"",AVERAGE(D41:M41))</x:f>
      </x:c>
      <x:c r="O41"/>
    </x:row>
    <x:row r="42">
      <x:c r="A42" s="111"/>
      <x:c r="B42"/>
      <x:c r="C42"/>
      <x:c r="D42" s="112"/>
      <x:c r="E42" s="112"/>
      <x:c r="F42" s="112"/>
      <x:c r="G42" s="112"/>
      <x:c r="H42" s="112"/>
      <x:c r="I42" s="112"/>
      <x:c r="J42" s="112"/>
      <x:c r="K42" s="112"/>
      <x:c r="L42" s="112"/>
      <x:c r="M42" s="112"/>
      <x:c r="N42" s="113" t="str">
        <x:f>IF(COUNT(D42:M42)=0,"",AVERAGE(D42:M42))</x:f>
      </x:c>
      <x:c r="O42"/>
    </x:row>
    <x:row r="43">
      <x:c r="A43" s="111"/>
      <x:c r="B43"/>
      <x:c r="C43"/>
      <x:c r="D43" s="112"/>
      <x:c r="E43" s="112"/>
      <x:c r="F43" s="112"/>
      <x:c r="G43" s="112"/>
      <x:c r="H43" s="112"/>
      <x:c r="I43" s="112"/>
      <x:c r="J43" s="112"/>
      <x:c r="K43" s="112"/>
      <x:c r="L43" s="112"/>
      <x:c r="M43" s="112"/>
      <x:c r="N43" s="113" t="str">
        <x:f>IF(COUNT(D43:M43)=0,"",AVERAGE(D43:M43))</x:f>
      </x:c>
      <x:c r="O43"/>
    </x:row>
    <x:row r="44">
      <x:c r="A44" s="111"/>
      <x:c r="B44"/>
      <x:c r="C44"/>
      <x:c r="D44" s="112"/>
      <x:c r="E44" s="112"/>
      <x:c r="F44" s="112"/>
      <x:c r="G44" s="112"/>
      <x:c r="H44" s="112"/>
      <x:c r="I44" s="112"/>
      <x:c r="J44" s="112"/>
      <x:c r="K44" s="112"/>
      <x:c r="L44" s="112"/>
      <x:c r="M44" s="112"/>
      <x:c r="N44" s="113" t="str">
        <x:f>IF(COUNT(D44:M44)=0,"",AVERAGE(D44:M44))</x:f>
      </x:c>
      <x:c r="O44"/>
    </x:row>
    <x:row r="45">
      <x:c r="A45" s="111"/>
      <x:c r="B45"/>
      <x:c r="C45"/>
      <x:c r="D45" s="112"/>
      <x:c r="E45" s="112"/>
      <x:c r="F45" s="112"/>
      <x:c r="G45" s="112"/>
      <x:c r="H45" s="112"/>
      <x:c r="I45" s="112"/>
      <x:c r="J45" s="112"/>
      <x:c r="K45" s="112"/>
      <x:c r="L45" s="112"/>
      <x:c r="M45" s="112"/>
      <x:c r="N45" s="113" t="str">
        <x:f>IF(COUNT(D45:M45)=0,"",AVERAGE(D45:M45))</x:f>
      </x:c>
      <x:c r="O45"/>
    </x:row>
    <x:row r="46">
      <x:c r="A46" s="111"/>
      <x:c r="B46"/>
      <x:c r="C46"/>
      <x:c r="D46" s="112"/>
      <x:c r="E46" s="112"/>
      <x:c r="F46" s="112"/>
      <x:c r="G46" s="112"/>
      <x:c r="H46" s="112"/>
      <x:c r="I46" s="112"/>
      <x:c r="J46" s="112"/>
      <x:c r="K46" s="112"/>
      <x:c r="L46" s="112"/>
      <x:c r="M46" s="112"/>
      <x:c r="N46" s="113" t="str">
        <x:f>IF(COUNT(D46:M46)=0,"",AVERAGE(D46:M46))</x:f>
      </x:c>
      <x:c r="O46"/>
    </x:row>
    <x:row r="47">
      <x:c r="A47" s="111"/>
      <x:c r="B47"/>
      <x:c r="C47"/>
      <x:c r="D47" s="112"/>
      <x:c r="E47" s="112"/>
      <x:c r="F47" s="112"/>
      <x:c r="G47" s="112"/>
      <x:c r="H47" s="112"/>
      <x:c r="I47" s="112"/>
      <x:c r="J47" s="112"/>
      <x:c r="K47" s="112"/>
      <x:c r="L47" s="112"/>
      <x:c r="M47" s="112"/>
      <x:c r="N47" s="113" t="str">
        <x:f>IF(COUNT(D47:M47)=0,"",AVERAGE(D47:M47))</x:f>
      </x:c>
      <x:c r="O47"/>
    </x:row>
    <x:row r="48">
      <x:c r="A48" s="111"/>
      <x:c r="B48"/>
      <x:c r="C48"/>
      <x:c r="D48" s="112"/>
      <x:c r="E48" s="112"/>
      <x:c r="F48" s="112"/>
      <x:c r="G48" s="112"/>
      <x:c r="H48" s="112"/>
      <x:c r="I48" s="112"/>
      <x:c r="J48" s="112"/>
      <x:c r="K48" s="112"/>
      <x:c r="L48" s="112"/>
      <x:c r="M48" s="112"/>
      <x:c r="N48" s="113" t="str">
        <x:f>IF(COUNT(D48:M48)=0,"",AVERAGE(D48:M48))</x:f>
      </x:c>
      <x:c r="O48"/>
    </x:row>
    <x:row r="49">
      <x:c r="A49" s="111"/>
      <x:c r="B49"/>
      <x:c r="C49"/>
      <x:c r="D49" s="112"/>
      <x:c r="E49" s="112"/>
      <x:c r="F49" s="112"/>
      <x:c r="G49" s="112"/>
      <x:c r="H49" s="112"/>
      <x:c r="I49" s="112"/>
      <x:c r="J49" s="112"/>
      <x:c r="K49" s="112"/>
      <x:c r="L49" s="112"/>
      <x:c r="M49" s="112"/>
      <x:c r="N49" s="113" t="str">
        <x:f>IF(COUNT(D49:M49)=0,"",AVERAGE(D49:M49))</x:f>
      </x:c>
      <x:c r="O49"/>
    </x:row>
    <x:row r="50">
      <x:c r="A50" s="111"/>
      <x:c r="B50"/>
      <x:c r="C50"/>
      <x:c r="D50" s="112"/>
      <x:c r="E50" s="112"/>
      <x:c r="F50" s="112"/>
      <x:c r="G50" s="112"/>
      <x:c r="H50" s="112"/>
      <x:c r="I50" s="112"/>
      <x:c r="J50" s="112"/>
      <x:c r="K50" s="112"/>
      <x:c r="L50" s="112"/>
      <x:c r="M50" s="112"/>
      <x:c r="N50" s="113" t="str">
        <x:f>IF(COUNT(D50:M50)=0,"",AVERAGE(D50:M50))</x:f>
      </x:c>
      <x:c r="O50"/>
    </x:row>
    <x:row r="51">
      <x:c r="A51" s="111"/>
      <x:c r="B51"/>
      <x:c r="C51"/>
      <x:c r="D51" s="112"/>
      <x:c r="E51" s="112"/>
      <x:c r="F51" s="112"/>
      <x:c r="G51" s="112"/>
      <x:c r="H51" s="112"/>
      <x:c r="I51" s="112"/>
      <x:c r="J51" s="112"/>
      <x:c r="K51" s="112"/>
      <x:c r="L51" s="112"/>
      <x:c r="M51" s="112"/>
      <x:c r="N51" s="113" t="str">
        <x:f>IF(COUNT(D51:M51)=0,"",AVERAGE(D51:M51))</x:f>
      </x:c>
      <x:c r="O51"/>
    </x:row>
    <x:row r="52">
      <x:c r="A52" s="111"/>
      <x:c r="B52"/>
      <x:c r="C52"/>
      <x:c r="D52" s="112"/>
      <x:c r="E52" s="112"/>
      <x:c r="F52" s="112"/>
      <x:c r="G52" s="112"/>
      <x:c r="H52" s="112"/>
      <x:c r="I52" s="112"/>
      <x:c r="J52" s="112"/>
      <x:c r="K52" s="112"/>
      <x:c r="L52" s="112"/>
      <x:c r="M52" s="112"/>
      <x:c r="N52" s="113" t="str">
        <x:f>IF(COUNT(D52:M52)=0,"",AVERAGE(D52:M52))</x:f>
      </x:c>
      <x:c r="O52"/>
    </x:row>
    <x:row r="53">
      <x:c r="A53" s="111"/>
      <x:c r="B53"/>
      <x:c r="C53"/>
      <x:c r="D53" s="112"/>
      <x:c r="E53" s="112"/>
      <x:c r="F53" s="112"/>
      <x:c r="G53" s="112"/>
      <x:c r="H53" s="112"/>
      <x:c r="I53" s="112"/>
      <x:c r="J53" s="112"/>
      <x:c r="K53" s="112"/>
      <x:c r="L53" s="112"/>
      <x:c r="M53" s="112"/>
      <x:c r="N53" s="113" t="str">
        <x:f>IF(COUNT(D53:M53)=0,"",AVERAGE(D53:M53))</x:f>
      </x:c>
      <x:c r="O53"/>
    </x:row>
    <x:row r="54">
      <x:c r="A54" s="111"/>
      <x:c r="B54"/>
      <x:c r="C54"/>
      <x:c r="D54" s="112"/>
      <x:c r="E54" s="112"/>
      <x:c r="F54" s="112"/>
      <x:c r="G54" s="112"/>
      <x:c r="H54" s="112"/>
      <x:c r="I54" s="112"/>
      <x:c r="J54" s="112"/>
      <x:c r="K54" s="112"/>
      <x:c r="L54" s="112"/>
      <x:c r="M54" s="112"/>
      <x:c r="N54" s="113" t="str">
        <x:f>IF(COUNT(D54:M54)=0,"",AVERAGE(D54:M54))</x:f>
      </x:c>
      <x:c r="O54"/>
    </x:row>
    <x:row r="55">
      <x:c r="A55" s="111"/>
      <x:c r="B55"/>
      <x:c r="C55"/>
      <x:c r="D55" s="112"/>
      <x:c r="E55" s="112"/>
      <x:c r="F55" s="112"/>
      <x:c r="G55" s="112"/>
      <x:c r="H55" s="112"/>
      <x:c r="I55" s="112"/>
      <x:c r="J55" s="112"/>
      <x:c r="K55" s="112"/>
      <x:c r="L55" s="112"/>
      <x:c r="M55" s="112"/>
      <x:c r="N55" s="113" t="str">
        <x:f>IF(COUNT(D55:M55)=0,"",AVERAGE(D55:M55))</x:f>
      </x:c>
      <x:c r="O55"/>
    </x:row>
    <x:row r="56">
      <x:c r="A56" s="111"/>
      <x:c r="B56"/>
      <x:c r="C56"/>
      <x:c r="D56" s="112"/>
      <x:c r="E56" s="112"/>
      <x:c r="F56" s="112"/>
      <x:c r="G56" s="112"/>
      <x:c r="H56" s="112"/>
      <x:c r="I56" s="112"/>
      <x:c r="J56" s="112"/>
      <x:c r="K56" s="112"/>
      <x:c r="L56" s="112"/>
      <x:c r="M56" s="112"/>
      <x:c r="N56" s="113" t="str">
        <x:f>IF(COUNT(D56:M56)=0,"",AVERAGE(D56:M56))</x:f>
      </x:c>
      <x:c r="O56"/>
    </x:row>
    <x:row r="57">
      <x:c r="A57" s="111"/>
      <x:c r="B57"/>
      <x:c r="C57"/>
      <x:c r="D57" s="112"/>
      <x:c r="E57" s="112"/>
      <x:c r="F57" s="112"/>
      <x:c r="G57" s="112"/>
      <x:c r="H57" s="112"/>
      <x:c r="I57" s="112"/>
      <x:c r="J57" s="112"/>
      <x:c r="K57" s="112"/>
      <x:c r="L57" s="112"/>
      <x:c r="M57" s="112"/>
      <x:c r="N57" s="113" t="str">
        <x:f>IF(COUNT(D57:M57)=0,"",AVERAGE(D57:M57))</x:f>
      </x:c>
      <x:c r="O57"/>
    </x:row>
    <x:row r="58">
      <x:c r="A58" s="111"/>
      <x:c r="B58"/>
      <x:c r="C58"/>
      <x:c r="D58" s="112"/>
      <x:c r="E58" s="112"/>
      <x:c r="F58" s="112"/>
      <x:c r="G58" s="112"/>
      <x:c r="H58" s="112"/>
      <x:c r="I58" s="112"/>
      <x:c r="J58" s="112"/>
      <x:c r="K58" s="112"/>
      <x:c r="L58" s="112"/>
      <x:c r="M58" s="112"/>
      <x:c r="N58" s="113" t="str">
        <x:f>IF(COUNT(D58:M58)=0,"",AVERAGE(D58:M58))</x:f>
      </x:c>
      <x:c r="O58"/>
    </x:row>
    <x:row r="59">
      <x:c r="A59" s="111"/>
      <x:c r="B59"/>
      <x:c r="C59"/>
      <x:c r="D59" s="112"/>
      <x:c r="E59" s="112"/>
      <x:c r="F59" s="112"/>
      <x:c r="G59" s="112"/>
      <x:c r="H59" s="112"/>
      <x:c r="I59" s="112"/>
      <x:c r="J59" s="112"/>
      <x:c r="K59" s="112"/>
      <x:c r="L59" s="112"/>
      <x:c r="M59" s="112"/>
      <x:c r="N59" s="113" t="str">
        <x:f>IF(COUNT(D59:M59)=0,"",AVERAGE(D59:M59))</x:f>
      </x:c>
      <x:c r="O59"/>
    </x:row>
    <x:row r="60">
      <x:c r="A60" s="111"/>
      <x:c r="B60"/>
      <x:c r="C60"/>
      <x:c r="D60" s="112"/>
      <x:c r="E60" s="112"/>
      <x:c r="F60" s="112"/>
      <x:c r="G60" s="112"/>
      <x:c r="H60" s="112"/>
      <x:c r="I60" s="112"/>
      <x:c r="J60" s="112"/>
      <x:c r="K60" s="112"/>
      <x:c r="L60" s="112"/>
      <x:c r="M60" s="112"/>
      <x:c r="N60" s="113" t="str">
        <x:f>IF(COUNT(D60:M60)=0,"",AVERAGE(D60:M60))</x:f>
      </x:c>
      <x:c r="O60"/>
    </x:row>
    <x:row r="61">
      <x:c r="A61" s="111"/>
      <x:c r="B61"/>
      <x:c r="C61"/>
      <x:c r="D61" s="112"/>
      <x:c r="E61" s="112"/>
      <x:c r="F61" s="112"/>
      <x:c r="G61" s="112"/>
      <x:c r="H61" s="112"/>
      <x:c r="I61" s="112"/>
      <x:c r="J61" s="112"/>
      <x:c r="K61" s="112"/>
      <x:c r="L61" s="112"/>
      <x:c r="M61" s="112"/>
      <x:c r="N61" s="113" t="str">
        <x:f>IF(COUNT(D61:M61)=0,"",AVERAGE(D61:M61))</x:f>
      </x:c>
      <x:c r="O61"/>
    </x:row>
    <x:row r="62">
      <x:c r="A62" s="111"/>
      <x:c r="B62"/>
      <x:c r="C62"/>
      <x:c r="D62" s="112"/>
      <x:c r="E62" s="112"/>
      <x:c r="F62" s="112"/>
      <x:c r="G62" s="112"/>
      <x:c r="H62" s="112"/>
      <x:c r="I62" s="112"/>
      <x:c r="J62" s="112"/>
      <x:c r="K62" s="112"/>
      <x:c r="L62" s="112"/>
      <x:c r="M62" s="112"/>
      <x:c r="N62" s="113" t="str">
        <x:f>IF(COUNT(D62:M62)=0,"",AVERAGE(D62:M62))</x:f>
      </x:c>
      <x:c r="O62"/>
    </x:row>
    <x:row r="63">
      <x:c r="A63" s="111"/>
      <x:c r="B63"/>
      <x:c r="C63"/>
      <x:c r="D63" s="112"/>
      <x:c r="E63" s="112"/>
      <x:c r="F63" s="112"/>
      <x:c r="G63" s="112"/>
      <x:c r="H63" s="112"/>
      <x:c r="I63" s="112"/>
      <x:c r="J63" s="112"/>
      <x:c r="K63" s="112"/>
      <x:c r="L63" s="112"/>
      <x:c r="M63" s="112"/>
      <x:c r="N63" s="113" t="str">
        <x:f>IF(COUNT(D63:M63)=0,"",AVERAGE(D63:M63))</x:f>
      </x:c>
      <x:c r="O63"/>
    </x:row>
    <x:row r="64">
      <x:c r="A64" s="111"/>
      <x:c r="B64"/>
      <x:c r="C64"/>
      <x:c r="D64" s="112"/>
      <x:c r="E64" s="112"/>
      <x:c r="F64" s="112"/>
      <x:c r="G64" s="112"/>
      <x:c r="H64" s="112"/>
      <x:c r="I64" s="112"/>
      <x:c r="J64" s="112"/>
      <x:c r="K64" s="112"/>
      <x:c r="L64" s="112"/>
      <x:c r="M64" s="112"/>
      <x:c r="N64" s="113" t="str">
        <x:f>IF(COUNT(D64:M64)=0,"",AVERAGE(D64:M64))</x:f>
      </x:c>
      <x:c r="O64"/>
    </x:row>
    <x:row r="65">
      <x:c r="A65" s="111"/>
      <x:c r="B65"/>
      <x:c r="C65"/>
      <x:c r="D65" s="112"/>
      <x:c r="E65" s="112"/>
      <x:c r="F65" s="112"/>
      <x:c r="G65" s="112"/>
      <x:c r="H65" s="112"/>
      <x:c r="I65" s="112"/>
      <x:c r="J65" s="112"/>
      <x:c r="K65" s="112"/>
      <x:c r="L65" s="112"/>
      <x:c r="M65" s="112"/>
      <x:c r="N65" s="113" t="str">
        <x:f>IF(COUNT(D65:M65)=0,"",AVERAGE(D65:M65))</x:f>
      </x:c>
      <x:c r="O65"/>
    </x:row>
    <x:row r="66">
      <x:c r="A66" s="111"/>
      <x:c r="B66"/>
      <x:c r="C66"/>
      <x:c r="D66" s="112"/>
      <x:c r="E66" s="112"/>
      <x:c r="F66" s="112"/>
      <x:c r="G66" s="112"/>
      <x:c r="H66" s="112"/>
      <x:c r="I66" s="112"/>
      <x:c r="J66" s="112"/>
      <x:c r="K66" s="112"/>
      <x:c r="L66" s="112"/>
      <x:c r="M66" s="112"/>
      <x:c r="N66" s="113" t="str">
        <x:f>IF(COUNT(D66:M66)=0,"",AVERAGE(D66:M66))</x:f>
      </x:c>
      <x:c r="O66"/>
    </x:row>
    <x:row r="67">
      <x:c r="A67" s="111"/>
      <x:c r="B67"/>
      <x:c r="C67"/>
      <x:c r="D67" s="112"/>
      <x:c r="E67" s="112"/>
      <x:c r="F67" s="112"/>
      <x:c r="G67" s="112"/>
      <x:c r="H67" s="112"/>
      <x:c r="I67" s="112"/>
      <x:c r="J67" s="112"/>
      <x:c r="K67" s="112"/>
      <x:c r="L67" s="112"/>
      <x:c r="M67" s="112"/>
      <x:c r="N67" s="113" t="str">
        <x:f>IF(COUNT(D67:M67)=0,"",AVERAGE(D67:M67))</x:f>
      </x:c>
      <x:c r="O67"/>
    </x:row>
    <x:row r="68">
      <x:c r="A68" s="111"/>
      <x:c r="B68"/>
      <x:c r="C68"/>
      <x:c r="D68" s="112"/>
      <x:c r="E68" s="112"/>
      <x:c r="F68" s="112"/>
      <x:c r="G68" s="112"/>
      <x:c r="H68" s="112"/>
      <x:c r="I68" s="112"/>
      <x:c r="J68" s="112"/>
      <x:c r="K68" s="112"/>
      <x:c r="L68" s="112"/>
      <x:c r="M68" s="112"/>
      <x:c r="N68" s="113" t="str">
        <x:f>IF(COUNT(D68:M68)=0,"",AVERAGE(D68:M68))</x:f>
      </x:c>
      <x:c r="O68"/>
    </x:row>
    <x:row r="69">
      <x:c r="A69" s="111"/>
      <x:c r="B69"/>
      <x:c r="C69"/>
      <x:c r="D69" s="112"/>
      <x:c r="E69" s="112"/>
      <x:c r="F69" s="112"/>
      <x:c r="G69" s="112"/>
      <x:c r="H69" s="112"/>
      <x:c r="I69" s="112"/>
      <x:c r="J69" s="112"/>
      <x:c r="K69" s="112"/>
      <x:c r="L69" s="112"/>
      <x:c r="M69" s="112"/>
      <x:c r="N69" s="113" t="str">
        <x:f>IF(COUNT(D69:M69)=0,"",AVERAGE(D69:M69))</x:f>
      </x:c>
      <x:c r="O69"/>
    </x:row>
    <x:row r="70">
      <x:c r="A70" s="111"/>
      <x:c r="B70"/>
      <x:c r="C70"/>
      <x:c r="D70" s="112"/>
      <x:c r="E70" s="112"/>
      <x:c r="F70" s="112"/>
      <x:c r="G70" s="112"/>
      <x:c r="H70" s="112"/>
      <x:c r="I70" s="112"/>
      <x:c r="J70" s="112"/>
      <x:c r="K70" s="112"/>
      <x:c r="L70" s="112"/>
      <x:c r="M70" s="112"/>
      <x:c r="N70" s="113" t="str">
        <x:f>IF(COUNT(D70:M70)=0,"",AVERAGE(D70:M70))</x:f>
      </x:c>
      <x:c r="O70"/>
    </x:row>
    <x:row r="71">
      <x:c r="A71" s="111"/>
      <x:c r="B71"/>
      <x:c r="C71"/>
      <x:c r="D71" s="112"/>
      <x:c r="E71" s="112"/>
      <x:c r="F71" s="112"/>
      <x:c r="G71" s="112"/>
      <x:c r="H71" s="112"/>
      <x:c r="I71" s="112"/>
      <x:c r="J71" s="112"/>
      <x:c r="K71" s="112"/>
      <x:c r="L71" s="112"/>
      <x:c r="M71" s="112"/>
      <x:c r="N71" s="113" t="str">
        <x:f>IF(COUNT(D71:M71)=0,"",AVERAGE(D71:M71))</x:f>
      </x:c>
      <x:c r="O71"/>
    </x:row>
    <x:row r="72">
      <x:c r="A72" s="111"/>
      <x:c r="B72"/>
      <x:c r="C72"/>
      <x:c r="D72" s="112"/>
      <x:c r="E72" s="112"/>
      <x:c r="F72" s="112"/>
      <x:c r="G72" s="112"/>
      <x:c r="H72" s="112"/>
      <x:c r="I72" s="112"/>
      <x:c r="J72" s="112"/>
      <x:c r="K72" s="112"/>
      <x:c r="L72" s="112"/>
      <x:c r="M72" s="112"/>
      <x:c r="N72" s="113" t="str">
        <x:f>IF(COUNT(D72:M72)=0,"",AVERAGE(D72:M72))</x:f>
      </x:c>
      <x:c r="O72"/>
    </x:row>
    <x:row r="73">
      <x:c r="A73" s="111"/>
      <x:c r="B73"/>
      <x:c r="C73"/>
      <x:c r="D73" s="112"/>
      <x:c r="E73" s="112"/>
      <x:c r="F73" s="112"/>
      <x:c r="G73" s="112"/>
      <x:c r="H73" s="112"/>
      <x:c r="I73" s="112"/>
      <x:c r="J73" s="112"/>
      <x:c r="K73" s="112"/>
      <x:c r="L73" s="112"/>
      <x:c r="M73" s="112"/>
      <x:c r="N73" s="113" t="str">
        <x:f>IF(COUNT(D73:M73)=0,"",AVERAGE(D73:M73))</x:f>
      </x:c>
      <x:c r="O73"/>
    </x:row>
    <x:row r="74">
      <x:c r="A74" s="111"/>
      <x:c r="B74"/>
      <x:c r="C74"/>
      <x:c r="D74" s="112"/>
      <x:c r="E74" s="112"/>
      <x:c r="F74" s="112"/>
      <x:c r="G74" s="112"/>
      <x:c r="H74" s="112"/>
      <x:c r="I74" s="112"/>
      <x:c r="J74" s="112"/>
      <x:c r="K74" s="112"/>
      <x:c r="L74" s="112"/>
      <x:c r="M74" s="112"/>
      <x:c r="N74" s="113" t="str">
        <x:f>IF(COUNT(D74:M74)=0,"",AVERAGE(D74:M74))</x:f>
      </x:c>
      <x:c r="O74"/>
    </x:row>
    <x:row r="75">
      <x:c r="A75" s="111"/>
      <x:c r="B75"/>
      <x:c r="C75"/>
      <x:c r="D75" s="112"/>
      <x:c r="E75" s="112"/>
      <x:c r="F75" s="112"/>
      <x:c r="G75" s="112"/>
      <x:c r="H75" s="112"/>
      <x:c r="I75" s="112"/>
      <x:c r="J75" s="112"/>
      <x:c r="K75" s="112"/>
      <x:c r="L75" s="112"/>
      <x:c r="M75" s="112"/>
      <x:c r="N75" s="113" t="str">
        <x:f>IF(COUNT(D75:M75)=0,"",AVERAGE(D75:M75))</x:f>
      </x:c>
      <x:c r="O75"/>
    </x:row>
    <x:row r="76">
      <x:c r="A76" s="111"/>
      <x:c r="B76"/>
      <x:c r="C76"/>
      <x:c r="D76" s="112"/>
      <x:c r="E76" s="112"/>
      <x:c r="F76" s="112"/>
      <x:c r="G76" s="112"/>
      <x:c r="H76" s="112"/>
      <x:c r="I76" s="112"/>
      <x:c r="J76" s="112"/>
      <x:c r="K76" s="112"/>
      <x:c r="L76" s="112"/>
      <x:c r="M76" s="112"/>
      <x:c r="N76" s="113" t="str">
        <x:f>IF(COUNT(D76:M76)=0,"",AVERAGE(D76:M76))</x:f>
      </x:c>
      <x:c r="O76"/>
    </x:row>
    <x:row r="77">
      <x:c r="A77" s="111"/>
      <x:c r="B77"/>
      <x:c r="C77"/>
      <x:c r="D77" s="112"/>
      <x:c r="E77" s="112"/>
      <x:c r="F77" s="112"/>
      <x:c r="G77" s="112"/>
      <x:c r="H77" s="112"/>
      <x:c r="I77" s="112"/>
      <x:c r="J77" s="112"/>
      <x:c r="K77" s="112"/>
      <x:c r="L77" s="112"/>
      <x:c r="M77" s="112"/>
      <x:c r="N77" s="113" t="str">
        <x:f>IF(COUNT(D77:M77)=0,"",AVERAGE(D77:M77))</x:f>
      </x:c>
      <x:c r="O77"/>
    </x:row>
    <x:row r="78">
      <x:c r="A78" s="111"/>
      <x:c r="B78"/>
      <x:c r="C78"/>
      <x:c r="D78" s="112"/>
      <x:c r="E78" s="112"/>
      <x:c r="F78" s="112"/>
      <x:c r="G78" s="112"/>
      <x:c r="H78" s="112"/>
      <x:c r="I78" s="112"/>
      <x:c r="J78" s="112"/>
      <x:c r="K78" s="112"/>
      <x:c r="L78" s="112"/>
      <x:c r="M78" s="112"/>
      <x:c r="N78" s="113" t="str">
        <x:f>IF(COUNT(D78:M78)=0,"",AVERAGE(D78:M78))</x:f>
      </x:c>
      <x:c r="O78"/>
    </x:row>
    <x:row r="79">
      <x:c r="A79" s="111"/>
      <x:c r="B79"/>
      <x:c r="C79"/>
      <x:c r="D79" s="112"/>
      <x:c r="E79" s="112"/>
      <x:c r="F79" s="112"/>
      <x:c r="G79" s="112"/>
      <x:c r="H79" s="112"/>
      <x:c r="I79" s="112"/>
      <x:c r="J79" s="112"/>
      <x:c r="K79" s="112"/>
      <x:c r="L79" s="112"/>
      <x:c r="M79" s="112"/>
      <x:c r="N79" s="113" t="str">
        <x:f>IF(COUNT(D79:M79)=0,"",AVERAGE(D79:M79))</x:f>
      </x:c>
      <x:c r="O79"/>
    </x:row>
    <x:row r="80">
      <x:c r="A80" s="111"/>
      <x:c r="B80"/>
      <x:c r="C80"/>
      <x:c r="D80" s="112"/>
      <x:c r="E80" s="112"/>
      <x:c r="F80" s="112"/>
      <x:c r="G80" s="112"/>
      <x:c r="H80" s="112"/>
      <x:c r="I80" s="112"/>
      <x:c r="J80" s="112"/>
      <x:c r="K80" s="112"/>
      <x:c r="L80" s="112"/>
      <x:c r="M80" s="112"/>
      <x:c r="N80" s="113" t="str">
        <x:f>IF(COUNT(D80:M80)=0,"",AVERAGE(D80:M80))</x:f>
      </x:c>
      <x:c r="O80"/>
    </x:row>
    <x:row r="81">
      <x:c r="A81" s="111"/>
      <x:c r="B81"/>
      <x:c r="C81"/>
      <x:c r="D81" s="112"/>
      <x:c r="E81" s="112"/>
      <x:c r="F81" s="112"/>
      <x:c r="G81" s="112"/>
      <x:c r="H81" s="112"/>
      <x:c r="I81" s="112"/>
      <x:c r="J81" s="112"/>
      <x:c r="K81" s="112"/>
      <x:c r="L81" s="112"/>
      <x:c r="M81" s="112"/>
      <x:c r="N81" s="113" t="str">
        <x:f>IF(COUNT(D81:M81)=0,"",AVERAGE(D81:M81))</x:f>
      </x:c>
      <x:c r="O81"/>
    </x:row>
    <x:row r="82">
      <x:c r="A82" s="111"/>
      <x:c r="B82"/>
      <x:c r="C82"/>
      <x:c r="D82" s="112"/>
      <x:c r="E82" s="112"/>
      <x:c r="F82" s="112"/>
      <x:c r="G82" s="112"/>
      <x:c r="H82" s="112"/>
      <x:c r="I82" s="112"/>
      <x:c r="J82" s="112"/>
      <x:c r="K82" s="112"/>
      <x:c r="L82" s="112"/>
      <x:c r="M82" s="112"/>
      <x:c r="N82" s="113" t="str">
        <x:f>IF(COUNT(D82:M82)=0,"",AVERAGE(D82:M82))</x:f>
      </x:c>
      <x:c r="O82"/>
    </x:row>
    <x:row r="83">
      <x:c r="A83" s="111"/>
      <x:c r="B83"/>
      <x:c r="C83"/>
      <x:c r="D83" s="112"/>
      <x:c r="E83" s="112"/>
      <x:c r="F83" s="112"/>
      <x:c r="G83" s="112"/>
      <x:c r="H83" s="112"/>
      <x:c r="I83" s="112"/>
      <x:c r="J83" s="112"/>
      <x:c r="K83" s="112"/>
      <x:c r="L83" s="112"/>
      <x:c r="M83" s="112"/>
      <x:c r="N83" s="113" t="str">
        <x:f>IF(COUNT(D83:M83)=0,"",AVERAGE(D83:M83))</x:f>
      </x:c>
      <x:c r="O83"/>
    </x:row>
    <x:row r="84">
      <x:c r="A84" s="111"/>
      <x:c r="B84"/>
      <x:c r="C84"/>
      <x:c r="D84" s="112"/>
      <x:c r="E84" s="112"/>
      <x:c r="F84" s="112"/>
      <x:c r="G84" s="112"/>
      <x:c r="H84" s="112"/>
      <x:c r="I84" s="112"/>
      <x:c r="J84" s="112"/>
      <x:c r="K84" s="112"/>
      <x:c r="L84" s="112"/>
      <x:c r="M84" s="112"/>
      <x:c r="N84" s="113" t="str">
        <x:f>IF(COUNT(D84:M84)=0,"",AVERAGE(D84:M84))</x:f>
      </x:c>
      <x:c r="O84"/>
    </x:row>
    <x:row r="85">
      <x:c r="A85" s="111"/>
      <x:c r="B85"/>
      <x:c r="C85"/>
      <x:c r="D85" s="112"/>
      <x:c r="E85" s="112"/>
      <x:c r="F85" s="112"/>
      <x:c r="G85" s="112"/>
      <x:c r="H85" s="112"/>
      <x:c r="I85" s="112"/>
      <x:c r="J85" s="112"/>
      <x:c r="K85" s="112"/>
      <x:c r="L85" s="112"/>
      <x:c r="M85" s="112"/>
      <x:c r="N85" s="113" t="str">
        <x:f>IF(COUNT(D85:M85)=0,"",AVERAGE(D85:M85))</x:f>
      </x:c>
      <x:c r="O85"/>
    </x:row>
    <x:row r="86">
      <x:c r="A86" s="111"/>
      <x:c r="B86"/>
      <x:c r="C86"/>
      <x:c r="D86" s="112"/>
      <x:c r="E86" s="112"/>
      <x:c r="F86" s="112"/>
      <x:c r="G86" s="112"/>
      <x:c r="H86" s="112"/>
      <x:c r="I86" s="112"/>
      <x:c r="J86" s="112"/>
      <x:c r="K86" s="112"/>
      <x:c r="L86" s="112"/>
      <x:c r="M86" s="112"/>
      <x:c r="N86" s="113" t="str">
        <x:f>IF(COUNT(D86:M86)=0,"",AVERAGE(D86:M86))</x:f>
      </x:c>
      <x:c r="O86"/>
    </x:row>
    <x:row r="87">
      <x:c r="A87" s="111"/>
      <x:c r="B87"/>
      <x:c r="C87"/>
      <x:c r="D87" s="112"/>
      <x:c r="E87" s="112"/>
      <x:c r="F87" s="112"/>
      <x:c r="G87" s="112"/>
      <x:c r="H87" s="112"/>
      <x:c r="I87" s="112"/>
      <x:c r="J87" s="112"/>
      <x:c r="K87" s="112"/>
      <x:c r="L87" s="112"/>
      <x:c r="M87" s="112"/>
      <x:c r="N87" s="113" t="str">
        <x:f>IF(COUNT(D87:M87)=0,"",AVERAGE(D87:M87))</x:f>
      </x:c>
      <x:c r="O87"/>
    </x:row>
    <x:row r="88">
      <x:c r="A88" s="111"/>
      <x:c r="B88"/>
      <x:c r="C88"/>
      <x:c r="D88" s="112"/>
      <x:c r="E88" s="112"/>
      <x:c r="F88" s="112"/>
      <x:c r="G88" s="112"/>
      <x:c r="H88" s="112"/>
      <x:c r="I88" s="112"/>
      <x:c r="J88" s="112"/>
      <x:c r="K88" s="112"/>
      <x:c r="L88" s="112"/>
      <x:c r="M88" s="112"/>
      <x:c r="N88" s="113" t="str">
        <x:f>IF(COUNT(D88:M88)=0,"",AVERAGE(D88:M88))</x:f>
      </x:c>
      <x:c r="O88"/>
    </x:row>
    <x:row r="89">
      <x:c r="A89" s="111"/>
      <x:c r="B89"/>
      <x:c r="C89"/>
      <x:c r="D89" s="112"/>
      <x:c r="E89" s="112"/>
      <x:c r="F89" s="112"/>
      <x:c r="G89" s="112"/>
      <x:c r="H89" s="112"/>
      <x:c r="I89" s="112"/>
      <x:c r="J89" s="112"/>
      <x:c r="K89" s="112"/>
      <x:c r="L89" s="112"/>
      <x:c r="M89" s="112"/>
      <x:c r="N89" s="113" t="str">
        <x:f>IF(COUNT(D89:M89)=0,"",AVERAGE(D89:M89))</x:f>
      </x:c>
      <x:c r="O89"/>
    </x:row>
    <x:row r="90">
      <x:c r="A90" s="111"/>
      <x:c r="B90"/>
      <x:c r="C90"/>
      <x:c r="D90" s="112"/>
      <x:c r="E90" s="112"/>
      <x:c r="F90" s="112"/>
      <x:c r="G90" s="112"/>
      <x:c r="H90" s="112"/>
      <x:c r="I90" s="112"/>
      <x:c r="J90" s="112"/>
      <x:c r="K90" s="112"/>
      <x:c r="L90" s="112"/>
      <x:c r="M90" s="112"/>
      <x:c r="N90" s="113" t="str">
        <x:f>IF(COUNT(D90:M90)=0,"",AVERAGE(D90:M90))</x:f>
      </x:c>
      <x:c r="O90"/>
    </x:row>
    <x:row r="91">
      <x:c r="A91" s="111"/>
      <x:c r="B91"/>
      <x:c r="C91"/>
      <x:c r="D91" s="112"/>
      <x:c r="E91" s="112"/>
      <x:c r="F91" s="112"/>
      <x:c r="G91" s="112"/>
      <x:c r="H91" s="112"/>
      <x:c r="I91" s="112"/>
      <x:c r="J91" s="112"/>
      <x:c r="K91" s="112"/>
      <x:c r="L91" s="112"/>
      <x:c r="M91" s="112"/>
      <x:c r="N91" s="113" t="str">
        <x:f>IF(COUNT(D91:M91)=0,"",AVERAGE(D91:M91))</x:f>
      </x:c>
      <x:c r="O91"/>
    </x:row>
    <x:row r="92">
      <x:c r="A92" s="111"/>
      <x:c r="B92"/>
      <x:c r="C92"/>
      <x:c r="D92" s="112"/>
      <x:c r="E92" s="112"/>
      <x:c r="F92" s="112"/>
      <x:c r="G92" s="112"/>
      <x:c r="H92" s="112"/>
      <x:c r="I92" s="112"/>
      <x:c r="J92" s="112"/>
      <x:c r="K92" s="112"/>
      <x:c r="L92" s="112"/>
      <x:c r="M92" s="112"/>
      <x:c r="N92" s="113" t="str">
        <x:f>IF(COUNT(D92:M92)=0,"",AVERAGE(D92:M92))</x:f>
      </x:c>
      <x:c r="O92"/>
    </x:row>
    <x:row r="93">
      <x:c r="A93" s="111"/>
      <x:c r="B93"/>
      <x:c r="C93"/>
      <x:c r="D93" s="112"/>
      <x:c r="E93" s="112"/>
      <x:c r="F93" s="112"/>
      <x:c r="G93" s="112"/>
      <x:c r="H93" s="112"/>
      <x:c r="I93" s="112"/>
      <x:c r="J93" s="112"/>
      <x:c r="K93" s="112"/>
      <x:c r="L93" s="112"/>
      <x:c r="M93" s="112"/>
      <x:c r="N93" s="113" t="str">
        <x:f>IF(COUNT(D93:M93)=0,"",AVERAGE(D93:M93))</x:f>
      </x:c>
      <x:c r="O93"/>
    </x:row>
    <x:row r="94">
      <x:c r="A94" s="111"/>
      <x:c r="B94"/>
      <x:c r="C94"/>
      <x:c r="D94" s="112"/>
      <x:c r="E94" s="112"/>
      <x:c r="F94" s="112"/>
      <x:c r="G94" s="112"/>
      <x:c r="H94" s="112"/>
      <x:c r="I94" s="112"/>
      <x:c r="J94" s="112"/>
      <x:c r="K94" s="112"/>
      <x:c r="L94" s="112"/>
      <x:c r="M94" s="112"/>
      <x:c r="N94" s="113" t="str">
        <x:f>IF(COUNT(D94:M94)=0,"",AVERAGE(D94:M94))</x:f>
      </x:c>
      <x:c r="O94"/>
    </x:row>
    <x:row r="95">
      <x:c r="A95" s="111"/>
      <x:c r="B95"/>
      <x:c r="C95"/>
      <x:c r="D95" s="112"/>
      <x:c r="E95" s="112"/>
      <x:c r="F95" s="112"/>
      <x:c r="G95" s="112"/>
      <x:c r="H95" s="112"/>
      <x:c r="I95" s="112"/>
      <x:c r="J95" s="112"/>
      <x:c r="K95" s="112"/>
      <x:c r="L95" s="112"/>
      <x:c r="M95" s="112"/>
      <x:c r="N95" s="113" t="str">
        <x:f>IF(COUNT(D95:M95)=0,"",AVERAGE(D95:M95))</x:f>
      </x:c>
      <x:c r="O95"/>
    </x:row>
    <x:row r="96">
      <x:c r="A96" s="111"/>
      <x:c r="B96"/>
      <x:c r="C96"/>
      <x:c r="D96" s="112"/>
      <x:c r="E96" s="112"/>
      <x:c r="F96" s="112"/>
      <x:c r="G96" s="112"/>
      <x:c r="H96" s="112"/>
      <x:c r="I96" s="112"/>
      <x:c r="J96" s="112"/>
      <x:c r="K96" s="112"/>
      <x:c r="L96" s="112"/>
      <x:c r="M96" s="112"/>
      <x:c r="N96" s="113" t="str">
        <x:f>IF(COUNT(D96:M96)=0,"",AVERAGE(D96:M96))</x:f>
      </x:c>
      <x:c r="O96"/>
    </x:row>
    <x:row r="97">
      <x:c r="A97" s="111"/>
      <x:c r="B97"/>
      <x:c r="C97"/>
      <x:c r="D97" s="112"/>
      <x:c r="E97" s="112"/>
      <x:c r="F97" s="112"/>
      <x:c r="G97" s="112"/>
      <x:c r="H97" s="112"/>
      <x:c r="I97" s="112"/>
      <x:c r="J97" s="112"/>
      <x:c r="K97" s="112"/>
      <x:c r="L97" s="112"/>
      <x:c r="M97" s="112"/>
      <x:c r="N97" s="113" t="str">
        <x:f>IF(COUNT(D97:M97)=0,"",AVERAGE(D97:M97))</x:f>
      </x:c>
      <x:c r="O97"/>
    </x:row>
    <x:row r="98">
      <x:c r="A98" s="111"/>
      <x:c r="B98"/>
      <x:c r="C98"/>
      <x:c r="D98" s="112"/>
      <x:c r="E98" s="112"/>
      <x:c r="F98" s="112"/>
      <x:c r="G98" s="112"/>
      <x:c r="H98" s="112"/>
      <x:c r="I98" s="112"/>
      <x:c r="J98" s="112"/>
      <x:c r="K98" s="112"/>
      <x:c r="L98" s="112"/>
      <x:c r="M98" s="112"/>
      <x:c r="N98" s="113" t="str">
        <x:f>IF(COUNT(D98:M98)=0,"",AVERAGE(D98:M98))</x:f>
      </x:c>
      <x:c r="O98"/>
    </x:row>
    <x:row r="99">
      <x:c r="A99" s="111"/>
      <x:c r="B99"/>
      <x:c r="C99"/>
      <x:c r="D99" s="112"/>
      <x:c r="E99" s="112"/>
      <x:c r="F99" s="112"/>
      <x:c r="G99" s="112"/>
      <x:c r="H99" s="112"/>
      <x:c r="I99" s="112"/>
      <x:c r="J99" s="112"/>
      <x:c r="K99" s="112"/>
      <x:c r="L99" s="112"/>
      <x:c r="M99" s="112"/>
      <x:c r="N99" s="113" t="str">
        <x:f>IF(COUNT(D99:M99)=0,"",AVERAGE(D99:M99))</x:f>
      </x:c>
      <x:c r="O99"/>
    </x:row>
    <x:row r="100">
      <x:c r="A100" s="111"/>
      <x:c r="B100"/>
      <x:c r="C100"/>
      <x:c r="D100" s="112"/>
      <x:c r="E100" s="112"/>
      <x:c r="F100" s="112"/>
      <x:c r="G100" s="112"/>
      <x:c r="H100" s="112"/>
      <x:c r="I100" s="112"/>
      <x:c r="J100" s="112"/>
      <x:c r="K100" s="112"/>
      <x:c r="L100" s="112"/>
      <x:c r="M100" s="112"/>
      <x:c r="N100" s="113" t="str">
        <x:f>IF(COUNT(D100:M100)=0,"",AVERAGE(D100:M100))</x:f>
      </x:c>
      <x:c r="O100"/>
    </x:row>
    <x:row r="101">
      <x:c r="A101" s="111"/>
      <x:c r="B101"/>
      <x:c r="C101"/>
      <x:c r="D101" s="112"/>
      <x:c r="E101" s="112"/>
      <x:c r="F101" s="112"/>
      <x:c r="G101" s="112"/>
      <x:c r="H101" s="112"/>
      <x:c r="I101" s="112"/>
      <x:c r="J101" s="112"/>
      <x:c r="K101" s="112"/>
      <x:c r="L101" s="112"/>
      <x:c r="M101" s="112"/>
      <x:c r="N101" s="113" t="str">
        <x:f>IF(COUNT(D101:M101)=0,"",AVERAGE(D101:M101))</x:f>
      </x:c>
      <x:c r="O101"/>
    </x:row>
    <x:row r="102">
      <x:c r="A102" s="111"/>
      <x:c r="B102"/>
      <x:c r="C102"/>
      <x:c r="D102" s="112"/>
      <x:c r="E102" s="112"/>
      <x:c r="F102" s="112"/>
      <x:c r="G102" s="112"/>
      <x:c r="H102" s="112"/>
      <x:c r="I102" s="112"/>
      <x:c r="J102" s="112"/>
      <x:c r="K102" s="112"/>
      <x:c r="L102" s="112"/>
      <x:c r="M102" s="112"/>
      <x:c r="N102" s="113" t="str">
        <x:f>IF(COUNT(D102:M102)=0,"",AVERAGE(D102:M102))</x:f>
      </x:c>
      <x:c r="O102"/>
    </x:row>
    <x:row r="103">
      <x:c r="A103" s="111"/>
      <x:c r="B103"/>
      <x:c r="C103"/>
      <x:c r="D103" s="112"/>
      <x:c r="E103" s="112"/>
      <x:c r="F103" s="112"/>
      <x:c r="G103" s="112"/>
      <x:c r="H103" s="112"/>
      <x:c r="I103" s="112"/>
      <x:c r="J103" s="112"/>
      <x:c r="K103" s="112"/>
      <x:c r="L103" s="112"/>
      <x:c r="M103" s="112"/>
      <x:c r="N103" s="113" t="str">
        <x:f>IF(COUNT(D103:M103)=0,"",AVERAGE(D103:M103))</x:f>
      </x:c>
      <x:c r="O103"/>
    </x:row>
    <x:row r="104">
      <x:c r="A104" s="111"/>
      <x:c r="B104"/>
      <x:c r="C104"/>
      <x:c r="D104" s="112"/>
      <x:c r="E104" s="112"/>
      <x:c r="F104" s="112"/>
      <x:c r="G104" s="112"/>
      <x:c r="H104" s="112"/>
      <x:c r="I104" s="112"/>
      <x:c r="J104" s="112"/>
      <x:c r="K104" s="112"/>
      <x:c r="L104" s="112"/>
      <x:c r="M104" s="112"/>
      <x:c r="N104" s="113" t="str">
        <x:f>IF(COUNT(D104:M104)=0,"",AVERAGE(D104:M104))</x:f>
      </x:c>
      <x:c r="O104"/>
    </x:row>
  </x:sheetData>
  <x:mergeCells>
    <x:mergeCell ref="A1:O1"/>
    <x:mergeCell ref="A2:O3"/>
  </x:mergeCells>
  <x:conditionalFormatting sqref="N5:N104">
    <x:cfRule type="colorScale" priority="1">
      <x:colorScale>
        <x:cfvo type="min"/>
        <x:cfvo type="percentile" val="50"/>
        <x:cfvo type="max"/>
        <x:color rgb="FFF8D7DA"/>
        <x:color rgb="FFFFF1CC"/>
        <x:color rgb="FFDDEBDD"/>
      </x:colorScale>
    </x:cfRule>
  </x:conditionalFormatting>
  <x:dataValidations count="1">
    <x:dataValidation type="whole" operator="between" sqref="D5:M104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5bde88cf33e4d18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3" hidden="0" customWidth="1"/>
    <x:col min="3" max="3" width="30" hidden="0" customWidth="1"/>
    <x:col min="4" max="4" width="11" hidden="0" customWidth="1"/>
    <x:col min="5" max="5" width="11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14" hidden="0" customWidth="1"/>
    <x:col min="23" max="23" width="19" hidden="0" customWidth="1"/>
    <x:col min="24" max="24" width="22" hidden="0" customWidth="1"/>
    <x:col min="25" max="25" width="22" hidden="0" customWidth="1"/>
    <x:col min="26" max="26" width="42" hidden="0" customWidth="1"/>
  </x:cols>
  <x:sheetData>
    <x:row r="1" ht="34" customHeight="1">
      <x:c r="A1" s="4" t="str">
        <x:v>Seuranta</x:v>
      </x:c>
      <x:c r="B1" s="4" t="str">
        <x:v>Seuranta</x:v>
      </x:c>
      <x:c r="C1" s="4" t="str">
        <x:v>Seuranta</x:v>
      </x:c>
      <x:c r="D1" s="4" t="str">
        <x:v>Seuranta</x:v>
      </x:c>
      <x:c r="E1" s="4" t="str">
        <x:v>Seuranta</x:v>
      </x:c>
      <x:c r="F1" s="4" t="str">
        <x:v>Seuranta</x:v>
      </x:c>
      <x:c r="G1" s="4" t="str">
        <x:v>Seuranta</x:v>
      </x:c>
      <x:c r="H1" s="4" t="str">
        <x:v>Seuranta</x:v>
      </x:c>
      <x:c r="I1" s="4" t="str">
        <x:v>Seuranta</x:v>
      </x:c>
      <x:c r="J1" s="4" t="str">
        <x:v>Seuranta</x:v>
      </x:c>
      <x:c r="K1" s="4" t="str">
        <x:v>Seuranta</x:v>
      </x:c>
      <x:c r="L1" s="4" t="str">
        <x:v>Seuranta</x:v>
      </x:c>
      <x:c r="M1" s="4" t="str">
        <x:v>Seuranta</x:v>
      </x:c>
      <x:c r="N1" s="4" t="str">
        <x:v>Seuranta</x:v>
      </x:c>
      <x:c r="O1" s="4" t="str">
        <x:v>Seuranta</x:v>
      </x:c>
      <x:c r="P1" s="4" t="str">
        <x:v>Seuranta</x:v>
      </x:c>
      <x:c r="Q1" s="4" t="str">
        <x:v>Seuranta</x:v>
      </x:c>
      <x:c r="R1" s="4" t="str">
        <x:v>Seuranta</x:v>
      </x:c>
      <x:c r="S1" s="4" t="str">
        <x:v>Seuranta</x:v>
      </x:c>
      <x:c r="T1" s="4" t="str">
        <x:v>Seuranta</x:v>
      </x:c>
      <x:c r="U1" s="4" t="str">
        <x:v>Seuranta</x:v>
      </x:c>
      <x:c r="V1" s="4" t="str">
        <x:v>Seuranta</x:v>
      </x:c>
      <x:c r="W1" s="4" t="str">
        <x:v>Seuranta</x:v>
      </x:c>
      <x:c r="X1" s="4" t="str">
        <x:v>Seuranta</x:v>
      </x:c>
      <x:c r="Y1" s="4" t="str">
        <x:v>Seuranta</x:v>
      </x:c>
      <x:c r="Z1" s="4" t="str">
        <x:v>Seuranta</x:v>
      </x:c>
    </x:row>
    <x:row r="2" ht="24" customHeight="1">
      <x:c r="A2" s="9" t="str">
        <x:v>Esimerkkidata näyttää, miten pohja toimii. Korvaa vaaleankeltaiset baseline-, tavoite- ja seurantaarvot oman pilotin tiedoilla. Edistyminen normalisoidaan 0–100 %:iin baseline–tavoite-välillä.</x:v>
      </x:c>
      <x:c r="B2" s="9" t="str">
        <x:v>Esimerkkidata näyttää, miten pohja toimii. Korvaa vaaleankeltaiset baseline-, tavoite- ja seurantaarvot oman pilotin tiedoilla. Edistyminen normalisoidaan 0–100 %:iin baseline–tavoite-välillä.</x:v>
      </x:c>
      <x:c r="C2" s="9" t="str">
        <x:v>Esimerkkidata näyttää, miten pohja toimii. Korvaa vaaleankeltaiset baseline-, tavoite- ja seurantaarvot oman pilotin tiedoilla. Edistyminen normalisoidaan 0–100 %:iin baseline–tavoite-välillä.</x:v>
      </x:c>
      <x:c r="D2" s="9" t="str">
        <x:v>Esimerkkidata näyttää, miten pohja toimii. Korvaa vaaleankeltaiset baseline-, tavoite- ja seurantaarvot oman pilotin tiedoilla. Edistyminen normalisoidaan 0–100 %:iin baseline–tavoite-välillä.</x:v>
      </x:c>
      <x:c r="E2" s="9" t="str">
        <x:v>Esimerkkidata näyttää, miten pohja toimii. Korvaa vaaleankeltaiset baseline-, tavoite- ja seurantaarvot oman pilotin tiedoilla. Edistyminen normalisoidaan 0–100 %:iin baseline–tavoite-välillä.</x:v>
      </x:c>
      <x:c r="F2" s="9" t="str">
        <x:v>Esimerkkidata näyttää, miten pohja toimii. Korvaa vaaleankeltaiset baseline-, tavoite- ja seurantaarvot oman pilotin tiedoilla. Edistyminen normalisoidaan 0–100 %:iin baseline–tavoite-välillä.</x:v>
      </x:c>
      <x:c r="G2" s="9" t="str">
        <x:v>Esimerkkidata näyttää, miten pohja toimii. Korvaa vaaleankeltaiset baseline-, tavoite- ja seurantaarvot oman pilotin tiedoilla. Edistyminen normalisoidaan 0–100 %:iin baseline–tavoite-välillä.</x:v>
      </x:c>
      <x:c r="H2" s="9" t="str">
        <x:v>Esimerkkidata näyttää, miten pohja toimii. Korvaa vaaleankeltaiset baseline-, tavoite- ja seurantaarvot oman pilotin tiedoilla. Edistyminen normalisoidaan 0–100 %:iin baseline–tavoite-välillä.</x:v>
      </x:c>
      <x:c r="I2" s="9" t="str">
        <x:v>Esimerkkidata näyttää, miten pohja toimii. Korvaa vaaleankeltaiset baseline-, tavoite- ja seurantaarvot oman pilotin tiedoilla. Edistyminen normalisoidaan 0–100 %:iin baseline–tavoite-välillä.</x:v>
      </x:c>
      <x:c r="J2" s="9" t="str">
        <x:v>Esimerkkidata näyttää, miten pohja toimii. Korvaa vaaleankeltaiset baseline-, tavoite- ja seurantaarvot oman pilotin tiedoilla. Edistyminen normalisoidaan 0–100 %:iin baseline–tavoite-välillä.</x:v>
      </x:c>
      <x:c r="K2" s="9" t="str">
        <x:v>Esimerkkidata näyttää, miten pohja toimii. Korvaa vaaleankeltaiset baseline-, tavoite- ja seurantaarvot oman pilotin tiedoilla. Edistyminen normalisoidaan 0–100 %:iin baseline–tavoite-välillä.</x:v>
      </x:c>
      <x:c r="L2" s="9" t="str">
        <x:v>Esimerkkidata näyttää, miten pohja toimii. Korvaa vaaleankeltaiset baseline-, tavoite- ja seurantaarvot oman pilotin tiedoilla. Edistyminen normalisoidaan 0–100 %:iin baseline–tavoite-välillä.</x:v>
      </x:c>
      <x:c r="M2" s="9" t="str">
        <x:v>Esimerkkidata näyttää, miten pohja toimii. Korvaa vaaleankeltaiset baseline-, tavoite- ja seurantaarvot oman pilotin tiedoilla. Edistyminen normalisoidaan 0–100 %:iin baseline–tavoite-välillä.</x:v>
      </x:c>
      <x:c r="N2" s="9" t="str">
        <x:v>Esimerkkidata näyttää, miten pohja toimii. Korvaa vaaleankeltaiset baseline-, tavoite- ja seurantaarvot oman pilotin tiedoilla. Edistyminen normalisoidaan 0–100 %:iin baseline–tavoite-välillä.</x:v>
      </x:c>
      <x:c r="O2" s="9" t="str">
        <x:v>Esimerkkidata näyttää, miten pohja toimii. Korvaa vaaleankeltaiset baseline-, tavoite- ja seurantaarvot oman pilotin tiedoilla. Edistyminen normalisoidaan 0–100 %:iin baseline–tavoite-välillä.</x:v>
      </x:c>
      <x:c r="P2" s="9" t="str">
        <x:v>Esimerkkidata näyttää, miten pohja toimii. Korvaa vaaleankeltaiset baseline-, tavoite- ja seurantaarvot oman pilotin tiedoilla. Edistyminen normalisoidaan 0–100 %:iin baseline–tavoite-välillä.</x:v>
      </x:c>
      <x:c r="Q2" s="9" t="str">
        <x:v>Esimerkkidata näyttää, miten pohja toimii. Korvaa vaaleankeltaiset baseline-, tavoite- ja seurantaarvot oman pilotin tiedoilla. Edistyminen normalisoidaan 0–100 %:iin baseline–tavoite-välillä.</x:v>
      </x:c>
      <x:c r="R2" s="9" t="str">
        <x:v>Esimerkkidata näyttää, miten pohja toimii. Korvaa vaaleankeltaiset baseline-, tavoite- ja seurantaarvot oman pilotin tiedoilla. Edistyminen normalisoidaan 0–100 %:iin baseline–tavoite-välillä.</x:v>
      </x:c>
      <x:c r="S2" s="9" t="str">
        <x:v>Esimerkkidata näyttää, miten pohja toimii. Korvaa vaaleankeltaiset baseline-, tavoite- ja seurantaarvot oman pilotin tiedoilla. Edistyminen normalisoidaan 0–100 %:iin baseline–tavoite-välillä.</x:v>
      </x:c>
      <x:c r="T2" s="9" t="str">
        <x:v>Esimerkkidata näyttää, miten pohja toimii. Korvaa vaaleankeltaiset baseline-, tavoite- ja seurantaarvot oman pilotin tiedoilla. Edistyminen normalisoidaan 0–100 %:iin baseline–tavoite-välillä.</x:v>
      </x:c>
      <x:c r="U2" s="9" t="str">
        <x:v>Esimerkkidata näyttää, miten pohja toimii. Korvaa vaaleankeltaiset baseline-, tavoite- ja seurantaarvot oman pilotin tiedoilla. Edistyminen normalisoidaan 0–100 %:iin baseline–tavoite-välillä.</x:v>
      </x:c>
      <x:c r="V2" s="9" t="str">
        <x:v>Esimerkkidata näyttää, miten pohja toimii. Korvaa vaaleankeltaiset baseline-, tavoite- ja seurantaarvot oman pilotin tiedoilla. Edistyminen normalisoidaan 0–100 %:iin baseline–tavoite-välillä.</x:v>
      </x:c>
      <x:c r="W2" s="9" t="str">
        <x:v>Esimerkkidata näyttää, miten pohja toimii. Korvaa vaaleankeltaiset baseline-, tavoite- ja seurantaarvot oman pilotin tiedoilla. Edistyminen normalisoidaan 0–100 %:iin baseline–tavoite-välillä.</x:v>
      </x:c>
      <x:c r="X2" s="9" t="str">
        <x:v>Esimerkkidata näyttää, miten pohja toimii. Korvaa vaaleankeltaiset baseline-, tavoite- ja seurantaarvot oman pilotin tiedoilla. Edistyminen normalisoidaan 0–100 %:iin baseline–tavoite-välillä.</x:v>
      </x:c>
      <x:c r="Y2" s="9" t="str">
        <x:v>Esimerkkidata näyttää, miten pohja toimii. Korvaa vaaleankeltaiset baseline-, tavoite- ja seurantaarvot oman pilotin tiedoilla. Edistyminen normalisoidaan 0–100 %:iin baseline–tavoite-välillä.</x:v>
      </x:c>
      <x:c r="Z2" s="9" t="str">
        <x:v>Esimerkkidata näyttää, miten pohja toimii. Korvaa vaaleankeltaiset baseline-, tavoite- ja seurantaarvot oman pilotin tiedoilla. Edistyminen normalisoidaan 0–100 %:iin baseline–tavoite-välillä.</x:v>
      </x:c>
    </x:row>
    <x:row r="3" ht="24" customHeight="1">
      <x:c r="A3" s="117" t="str">
        <x:v>Etenee-raja</x:v>
      </x:c>
      <x:c r="B3" s="121" t="n">
        <x:v>0.5</x:v>
      </x:c>
      <x:c r="C3" s="117" t="str">
        <x:v>Tulos on 'Etenee', kun vähintään tämä osuus baseline–tavoite-matkasta on saavutettu.</x:v>
      </x:c>
      <x:c r="D3" s="117" t="str">
        <x:v>Tulos on 'Etenee', kun vähintään tämä osuus baseline–tavoite-matkasta on saavutettu.</x:v>
      </x:c>
      <x:c r="E3" s="117" t="str">
        <x:v>Tulos on 'Etenee', kun vähintään tämä osuus baseline–tavoite-matkasta on saavutettu.</x:v>
      </x:c>
      <x:c r="F3" s="117" t="str">
        <x:v>Tulos on 'Etenee', kun vähintään tämä osuus baseline–tavoite-matkasta on saavutettu.</x:v>
      </x:c>
      <x:c r="G3" s="9" t="str">
        <x:v>Esimerkkidata näyttää, miten pohja toimii. Korvaa vaaleankeltaiset baseline-, tavoite- ja seurantaarvot oman pilotin tiedoilla. Edistyminen normalisoidaan 0–100 %:iin baseline–tavoite-välillä.</x:v>
      </x:c>
      <x:c r="H3" s="9" t="str">
        <x:v>Esimerkkidata näyttää, miten pohja toimii. Korvaa vaaleankeltaiset baseline-, tavoite- ja seurantaarvot oman pilotin tiedoilla. Edistyminen normalisoidaan 0–100 %:iin baseline–tavoite-välillä.</x:v>
      </x:c>
      <x:c r="I3" s="9" t="str">
        <x:v>Esimerkkidata näyttää, miten pohja toimii. Korvaa vaaleankeltaiset baseline-, tavoite- ja seurantaarvot oman pilotin tiedoilla. Edistyminen normalisoidaan 0–100 %:iin baseline–tavoite-välillä.</x:v>
      </x:c>
      <x:c r="J3" s="9" t="str">
        <x:v>Esimerkkidata näyttää, miten pohja toimii. Korvaa vaaleankeltaiset baseline-, tavoite- ja seurantaarvot oman pilotin tiedoilla. Edistyminen normalisoidaan 0–100 %:iin baseline–tavoite-välillä.</x:v>
      </x:c>
      <x:c r="K3" s="9" t="str">
        <x:v>Esimerkkidata näyttää, miten pohja toimii. Korvaa vaaleankeltaiset baseline-, tavoite- ja seurantaarvot oman pilotin tiedoilla. Edistyminen normalisoidaan 0–100 %:iin baseline–tavoite-välillä.</x:v>
      </x:c>
      <x:c r="L3" s="9" t="str">
        <x:v>Esimerkkidata näyttää, miten pohja toimii. Korvaa vaaleankeltaiset baseline-, tavoite- ja seurantaarvot oman pilotin tiedoilla. Edistyminen normalisoidaan 0–100 %:iin baseline–tavoite-välillä.</x:v>
      </x:c>
      <x:c r="M3" s="9" t="str">
        <x:v>Esimerkkidata näyttää, miten pohja toimii. Korvaa vaaleankeltaiset baseline-, tavoite- ja seurantaarvot oman pilotin tiedoilla. Edistyminen normalisoidaan 0–100 %:iin baseline–tavoite-välillä.</x:v>
      </x:c>
      <x:c r="N3" s="9" t="str">
        <x:v>Esimerkkidata näyttää, miten pohja toimii. Korvaa vaaleankeltaiset baseline-, tavoite- ja seurantaarvot oman pilotin tiedoilla. Edistyminen normalisoidaan 0–100 %:iin baseline–tavoite-välillä.</x:v>
      </x:c>
      <x:c r="O3" s="9" t="str">
        <x:v>Esimerkkidata näyttää, miten pohja toimii. Korvaa vaaleankeltaiset baseline-, tavoite- ja seurantaarvot oman pilotin tiedoilla. Edistyminen normalisoidaan 0–100 %:iin baseline–tavoite-välillä.</x:v>
      </x:c>
      <x:c r="P3" s="9" t="str">
        <x:v>Esimerkkidata näyttää, miten pohja toimii. Korvaa vaaleankeltaiset baseline-, tavoite- ja seurantaarvot oman pilotin tiedoilla. Edistyminen normalisoidaan 0–100 %:iin baseline–tavoite-välillä.</x:v>
      </x:c>
      <x:c r="Q3" s="9" t="str">
        <x:v>Esimerkkidata näyttää, miten pohja toimii. Korvaa vaaleankeltaiset baseline-, tavoite- ja seurantaarvot oman pilotin tiedoilla. Edistyminen normalisoidaan 0–100 %:iin baseline–tavoite-välillä.</x:v>
      </x:c>
      <x:c r="R3" s="9" t="str">
        <x:v>Esimerkkidata näyttää, miten pohja toimii. Korvaa vaaleankeltaiset baseline-, tavoite- ja seurantaarvot oman pilotin tiedoilla. Edistyminen normalisoidaan 0–100 %:iin baseline–tavoite-välillä.</x:v>
      </x:c>
      <x:c r="S3" s="9" t="str">
        <x:v>Esimerkkidata näyttää, miten pohja toimii. Korvaa vaaleankeltaiset baseline-, tavoite- ja seurantaarvot oman pilotin tiedoilla. Edistyminen normalisoidaan 0–100 %:iin baseline–tavoite-välillä.</x:v>
      </x:c>
      <x:c r="T3" s="9" t="str">
        <x:v>Esimerkkidata näyttää, miten pohja toimii. Korvaa vaaleankeltaiset baseline-, tavoite- ja seurantaarvot oman pilotin tiedoilla. Edistyminen normalisoidaan 0–100 %:iin baseline–tavoite-välillä.</x:v>
      </x:c>
      <x:c r="U3" s="9" t="str">
        <x:v>Esimerkkidata näyttää, miten pohja toimii. Korvaa vaaleankeltaiset baseline-, tavoite- ja seurantaarvot oman pilotin tiedoilla. Edistyminen normalisoidaan 0–100 %:iin baseline–tavoite-välillä.</x:v>
      </x:c>
      <x:c r="V3" s="9" t="str">
        <x:v>Esimerkkidata näyttää, miten pohja toimii. Korvaa vaaleankeltaiset baseline-, tavoite- ja seurantaarvot oman pilotin tiedoilla. Edistyminen normalisoidaan 0–100 %:iin baseline–tavoite-välillä.</x:v>
      </x:c>
      <x:c r="W3" s="9" t="str">
        <x:v>Esimerkkidata näyttää, miten pohja toimii. Korvaa vaaleankeltaiset baseline-, tavoite- ja seurantaarvot oman pilotin tiedoilla. Edistyminen normalisoidaan 0–100 %:iin baseline–tavoite-välillä.</x:v>
      </x:c>
      <x:c r="X3" s="9" t="str">
        <x:v>Esimerkkidata näyttää, miten pohja toimii. Korvaa vaaleankeltaiset baseline-, tavoite- ja seurantaarvot oman pilotin tiedoilla. Edistyminen normalisoidaan 0–100 %:iin baseline–tavoite-välillä.</x:v>
      </x:c>
      <x:c r="Y3" s="9" t="str">
        <x:v>Esimerkkidata näyttää, miten pohja toimii. Korvaa vaaleankeltaiset baseline-, tavoite- ja seurantaarvot oman pilotin tiedoilla. Edistyminen normalisoidaan 0–100 %:iin baseline–tavoite-välillä.</x:v>
      </x:c>
      <x:c r="Z3" s="9" t="str">
        <x:v>Esimerkkidata näyttää, miten pohja toimii. Korvaa vaaleankeltaiset baseline-, tavoite- ja seurantaarvot oman pilotin tiedoilla. Edistyminen normalisoidaan 0–100 %:iin baseline–tavoite-välillä.</x:v>
      </x:c>
    </x:row>
    <x:row r="5">
      <x:c r="H5" s="123" t="str">
        <x:v>Vko 2</x:v>
      </x:c>
      <x:c r="I5" s="123" t="str">
        <x:v>Vko 4</x:v>
      </x:c>
      <x:c r="J5" s="123" t="str">
        <x:v>Vko 8</x:v>
      </x:c>
      <x:c r="K5" s="123" t="str">
        <x:v>Vko 12</x:v>
      </x:c>
      <x:c r="L5" s="123" t="str">
        <x:v>Kk 4</x:v>
      </x:c>
      <x:c r="M5" s="123" t="str">
        <x:v>Kk 6</x:v>
      </x:c>
      <x:c r="P5" s="126" t="str">
        <x:v>Vko 2</x:v>
      </x:c>
      <x:c r="Q5" s="126" t="str">
        <x:v>Vko 4</x:v>
      </x:c>
      <x:c r="R5" s="126" t="str">
        <x:v>Vko 8</x:v>
      </x:c>
      <x:c r="S5" s="126" t="str">
        <x:v>Vko 12</x:v>
      </x:c>
      <x:c r="T5" s="126" t="str">
        <x:v>Kk 4</x:v>
      </x:c>
      <x:c r="U5" s="126" t="str">
        <x:v>Kk 6</x:v>
      </x:c>
    </x:row>
    <x:row r="7" ht="30" customHeight="1">
      <x:c r="A7" s="50" t="str">
        <x:v>ID</x:v>
      </x:c>
      <x:c r="B7" s="51" t="str">
        <x:v>Ryhmä</x:v>
      </x:c>
      <x:c r="C7" s="51" t="str">
        <x:v>Mittari</x:v>
      </x:c>
      <x:c r="D7" s="51" t="str">
        <x:v>Yksikkö</x:v>
      </x:c>
      <x:c r="E7" s="51" t="str">
        <x:v>Suunta</x:v>
      </x:c>
      <x:c r="F7" s="51" t="str">
        <x:v>Baseline</x:v>
      </x:c>
      <x:c r="G7" s="51" t="str">
        <x:v>Tavoite</x:v>
      </x:c>
      <x:c r="H7" s="51" t="str">
        <x:v>Vko 2</x:v>
      </x:c>
      <x:c r="I7" s="51" t="str">
        <x:v>Vko 4</x:v>
      </x:c>
      <x:c r="J7" s="51" t="str">
        <x:v>Vko 8</x:v>
      </x:c>
      <x:c r="K7" s="51" t="str">
        <x:v>Vko 12</x:v>
      </x:c>
      <x:c r="L7" s="51" t="str">
        <x:v>Kk 4</x:v>
      </x:c>
      <x:c r="M7" s="51" t="str">
        <x:v>Kk 6</x:v>
      </x:c>
      <x:c r="N7" s="51" t="str">
        <x:v>Nykyarvo</x:v>
      </x:c>
      <x:c r="O7" s="51" t="str">
        <x:v>Edistyminen</x:v>
      </x:c>
      <x:c r="P7" s="51" t="str">
        <x:v>Vko 2 %</x:v>
      </x:c>
      <x:c r="Q7" s="51" t="str">
        <x:v>Vko 4 %</x:v>
      </x:c>
      <x:c r="R7" s="51" t="str">
        <x:v>Vko 8 %</x:v>
      </x:c>
      <x:c r="S7" s="51" t="str">
        <x:v>Vko 12 %</x:v>
      </x:c>
      <x:c r="T7" s="51" t="str">
        <x:v>Kk 4 %</x:v>
      </x:c>
      <x:c r="U7" s="51" t="str">
        <x:v>Kk 6 %</x:v>
      </x:c>
      <x:c r="V7" s="51" t="str">
        <x:v>Status</x:v>
      </x:c>
      <x:c r="W7" s="51" t="str">
        <x:v>Omistaja</x:v>
      </x:c>
      <x:c r="X7" s="51" t="str">
        <x:v>Tietolähde</x:v>
      </x:c>
      <x:c r="Y7" s="51" t="str">
        <x:v>Mittaustiheys</x:v>
      </x:c>
      <x:c r="Z7" s="52" t="str">
        <x:v>Seuraava toimenpide</x:v>
      </x:c>
    </x:row>
    <x:row r="8" ht="38" customHeight="1">
      <x:c r="A8" s="134" t="str">
        <x:v>K01</x:v>
      </x:c>
      <x:c r="B8" s="134" t="str">
        <x:v>Kokemus</x:v>
      </x:c>
      <x:c r="C8" s="142" t="str">
        <x:v>Koettu hyödyllisyys</x:v>
      </x:c>
      <x:c r="D8" s="134" t="str">
        <x:v>1–5</x:v>
      </x:c>
      <x:c r="E8" s="134" t="str">
        <x:v>Nousee</x:v>
      </x:c>
      <x:c r="F8" s="135" t="n">
        <x:v>2.8</x:v>
      </x:c>
      <x:c r="G8" s="135" t="n">
        <x:v>4.2</x:v>
      </x:c>
      <x:c r="H8" s="135" t="n">
        <x:v>3</x:v>
      </x:c>
      <x:c r="I8" s="135" t="n">
        <x:v>3.2</x:v>
      </x:c>
      <x:c r="J8" s="135" t="n">
        <x:v>3.4</x:v>
      </x:c>
      <x:c r="K8" s="135" t="n">
        <x:v>3.6</x:v>
      </x:c>
      <x:c r="L8" s="135" t="n">
        <x:v>3.8</x:v>
      </x:c>
      <x:c r="M8" s="135" t="n">
        <x:v>3.9</x:v>
      </x:c>
      <x:c r="N8" s="136" t="n">
        <x:f>M8</x:f>
        <x:v>3.9</x:v>
      </x:c>
      <x:c r="O8" s="137" t="n">
        <x:f>U8</x:f>
        <x:v>0.7857142857142856</x:v>
      </x:c>
      <x:c r="P8" s="138" t="n">
        <x:f>IFERROR(MAX(0,MIN(1,IF($E8="Nousee",(H8-$F8)/($G8-$F8),($F8-H8)/($F8-$G8)))),"")</x:f>
        <x:v>0.14285714285714296</x:v>
      </x:c>
      <x:c r="Q8" s="138" t="n">
        <x:f>IFERROR(MAX(0,MIN(1,IF($E8="Nousee",(I8-$F8)/($G8-$F8),($F8-I8)/($F8-$G8)))),"")</x:f>
        <x:v>0.2857142857142859</x:v>
      </x:c>
      <x:c r="R8" s="138" t="n">
        <x:f>IFERROR(MAX(0,MIN(1,IF($E8="Nousee",(J8-$F8)/($G8-$F8),($F8-J8)/($F8-$G8)))),"")</x:f>
        <x:v>0.42857142857142855</x:v>
      </x:c>
      <x:c r="S8" s="138" t="n">
        <x:f>IFERROR(MAX(0,MIN(1,IF($E8="Nousee",(K8-$F8)/($G8-$F8),($F8-K8)/($F8-$G8)))),"")</x:f>
        <x:v>0.5714285714285715</x:v>
      </x:c>
      <x:c r="T8" s="138" t="n">
        <x:f>IFERROR(MAX(0,MIN(1,IF($E8="Nousee",(L8-$F8)/($G8-$F8),($F8-L8)/($F8-$G8)))),"")</x:f>
        <x:v>0.7142857142857141</x:v>
      </x:c>
      <x:c r="U8" s="138" t="n">
        <x:f>IFERROR(MAX(0,MIN(1,IF($E8="Nousee",(M8-$F8)/($G8-$F8),($F8-M8)/($F8-$G8)))),"")</x:f>
        <x:v>0.7857142857142856</x:v>
      </x:c>
      <x:c r="V8" s="134" t="str">
        <x:f>IF(O8="","",IF(O8&gt;=1,"Tavoitteessa",IF(O8&gt;=$B$3,"Etenee","Huomio")))</x:f>
        <x:v>Etenee</x:v>
      </x:c>
      <x:c r="W8" s="142" t="str">
        <x:v>Muutosvastaava</x:v>
      </x:c>
      <x:c r="X8" s="142" t="str">
        <x:v>Pulssikysely</x:v>
      </x:c>
      <x:c r="Y8" s="142" t="str">
        <x:v>Vko 2, 4, 8, 12; sitten kk</x:v>
      </x:c>
      <x:c r="Z8" s="142" t="str">
        <x:v>Haastattele käyttäjiä, jos nousu pysähtyy.</x:v>
      </x:c>
    </x:row>
    <x:row r="9" ht="38" customHeight="1">
      <x:c r="A9" s="134" t="str">
        <x:v>K02</x:v>
      </x:c>
      <x:c r="B9" s="134" t="str">
        <x:v>Kokemus</x:v>
      </x:c>
      <x:c r="C9" s="142" t="str">
        <x:v>Käyttötavan selkeys</x:v>
      </x:c>
      <x:c r="D9" s="134" t="str">
        <x:v>1–5</x:v>
      </x:c>
      <x:c r="E9" s="134" t="str">
        <x:v>Nousee</x:v>
      </x:c>
      <x:c r="F9" s="135" t="n">
        <x:v>2.5</x:v>
      </x:c>
      <x:c r="G9" s="135" t="n">
        <x:v>4</x:v>
      </x:c>
      <x:c r="H9" s="135" t="n">
        <x:v>2.9</x:v>
      </x:c>
      <x:c r="I9" s="135" t="n">
        <x:v>3.1</x:v>
      </x:c>
      <x:c r="J9" s="135" t="n">
        <x:v>3.4</x:v>
      </x:c>
      <x:c r="K9" s="135" t="n">
        <x:v>3.6</x:v>
      </x:c>
      <x:c r="L9" s="135" t="n">
        <x:v>3.7</x:v>
      </x:c>
      <x:c r="M9" s="135" t="n">
        <x:v>3.9</x:v>
      </x:c>
      <x:c r="N9" s="136" t="n">
        <x:f>M9</x:f>
        <x:v>3.9</x:v>
      </x:c>
      <x:c r="O9" s="137" t="n">
        <x:f>U9</x:f>
        <x:v>0.9333333333333332</x:v>
      </x:c>
      <x:c r="P9" s="138" t="n">
        <x:f>IFERROR(MAX(0,MIN(1,IF($E9="Nousee",(H9-$F9)/($G9-$F9),($F9-H9)/($F9-$G9)))),"")</x:f>
        <x:v>0.2666666666666666</x:v>
      </x:c>
      <x:c r="Q9" s="138" t="n">
        <x:f>IFERROR(MAX(0,MIN(1,IF($E9="Nousee",(I9-$F9)/($G9-$F9),($F9-I9)/($F9-$G9)))),"")</x:f>
        <x:v>0.4000000000000001</x:v>
      </x:c>
      <x:c r="R9" s="138" t="n">
        <x:f>IFERROR(MAX(0,MIN(1,IF($E9="Nousee",(J9-$F9)/($G9-$F9),($F9-J9)/($F9-$G9)))),"")</x:f>
        <x:v>0.6</x:v>
      </x:c>
      <x:c r="S9" s="138" t="n">
        <x:f>IFERROR(MAX(0,MIN(1,IF($E9="Nousee",(K9-$F9)/($G9-$F9),($F9-K9)/($F9-$G9)))),"")</x:f>
        <x:v>0.7333333333333334</x:v>
      </x:c>
      <x:c r="T9" s="138" t="n">
        <x:f>IFERROR(MAX(0,MIN(1,IF($E9="Nousee",(L9-$F9)/($G9-$F9),($F9-L9)/($F9-$G9)))),"")</x:f>
        <x:v>0.8000000000000002</x:v>
      </x:c>
      <x:c r="U9" s="138" t="n">
        <x:f>IFERROR(MAX(0,MIN(1,IF($E9="Nousee",(M9-$F9)/($G9-$F9),($F9-M9)/($F9-$G9)))),"")</x:f>
        <x:v>0.9333333333333332</x:v>
      </x:c>
      <x:c r="V9" s="134" t="str">
        <x:f>IF(O9="","",IF(O9&gt;=1,"Tavoitteessa",IF(O9&gt;=$B$3,"Etenee","Huomio")))</x:f>
        <x:v>Etenee</x:v>
      </x:c>
      <x:c r="W9" s="142" t="str">
        <x:v>Prosessiomistaja</x:v>
      </x:c>
      <x:c r="X9" s="142" t="str">
        <x:v>Pulssikysely</x:v>
      </x:c>
      <x:c r="Y9" s="142" t="str">
        <x:v>Vko 2, 4, 8, 12</x:v>
      </x:c>
      <x:c r="Z9" s="142" t="str">
        <x:v>Tarkenna käyttötapauksen rajaus ja työnkulku.</x:v>
      </x:c>
    </x:row>
    <x:row r="10" ht="38" customHeight="1">
      <x:c r="A10" s="134" t="str">
        <x:v>K03</x:v>
      </x:c>
      <x:c r="B10" s="134" t="str">
        <x:v>Kokemus</x:v>
      </x:c>
      <x:c r="C10" s="142" t="str">
        <x:v>Osaamisvarmuus</x:v>
      </x:c>
      <x:c r="D10" s="134" t="str">
        <x:v>1–5</x:v>
      </x:c>
      <x:c r="E10" s="134" t="str">
        <x:v>Nousee</x:v>
      </x:c>
      <x:c r="F10" s="135" t="n">
        <x:v>2.3</x:v>
      </x:c>
      <x:c r="G10" s="135" t="n">
        <x:v>4</x:v>
      </x:c>
      <x:c r="H10" s="135" t="n">
        <x:v>2.6</x:v>
      </x:c>
      <x:c r="I10" s="135" t="n">
        <x:v>2.9</x:v>
      </x:c>
      <x:c r="J10" s="135" t="n">
        <x:v>3.2</x:v>
      </x:c>
      <x:c r="K10" s="135" t="n">
        <x:v>3.5</x:v>
      </x:c>
      <x:c r="L10" s="135" t="n">
        <x:v>3.7</x:v>
      </x:c>
      <x:c r="M10" s="135" t="n">
        <x:v>3.8</x:v>
      </x:c>
      <x:c r="N10" s="136" t="n">
        <x:f>M10</x:f>
        <x:v>3.8</x:v>
      </x:c>
      <x:c r="O10" s="137" t="n">
        <x:f>U10</x:f>
        <x:v>0.8823529411764705</x:v>
      </x:c>
      <x:c r="P10" s="138" t="n">
        <x:f>IFERROR(MAX(0,MIN(1,IF($E10="Nousee",(H10-$F10)/($G10-$F10),($F10-H10)/($F10-$G10)))),"")</x:f>
        <x:v>0.17647058823529427</x:v>
      </x:c>
      <x:c r="Q10" s="138" t="n">
        <x:f>IFERROR(MAX(0,MIN(1,IF($E10="Nousee",(I10-$F10)/($G10-$F10),($F10-I10)/($F10-$G10)))),"")</x:f>
        <x:v>0.35294117647058826</x:v>
      </x:c>
      <x:c r="R10" s="138" t="n">
        <x:f>IFERROR(MAX(0,MIN(1,IF($E10="Nousee",(J10-$F10)/($G10-$F10),($F10-J10)/($F10-$G10)))),"")</x:f>
        <x:v>0.5294117647058825</x:v>
      </x:c>
      <x:c r="S10" s="138" t="n">
        <x:f>IFERROR(MAX(0,MIN(1,IF($E10="Nousee",(K10-$F10)/($G10-$F10),($F10-K10)/($F10-$G10)))),"")</x:f>
        <x:v>0.7058823529411765</x:v>
      </x:c>
      <x:c r="T10" s="138" t="n">
        <x:f>IFERROR(MAX(0,MIN(1,IF($E10="Nousee",(L10-$F10)/($G10-$F10),($F10-L10)/($F10-$G10)))),"")</x:f>
        <x:v>0.823529411764706</x:v>
      </x:c>
      <x:c r="U10" s="138" t="n">
        <x:f>IFERROR(MAX(0,MIN(1,IF($E10="Nousee",(M10-$F10)/($G10-$F10),($F10-M10)/($F10-$G10)))),"")</x:f>
        <x:v>0.8823529411764705</x:v>
      </x:c>
      <x:c r="V10" s="134" t="str">
        <x:f>IF(O10="","",IF(O10&gt;=1,"Tavoitteessa",IF(O10&gt;=$B$3,"Etenee","Huomio")))</x:f>
        <x:v>Etenee</x:v>
      </x:c>
      <x:c r="W10" s="142" t="str">
        <x:v>Koulutusvastaava</x:v>
      </x:c>
      <x:c r="X10" s="142" t="str">
        <x:v>Pulssi + tehtävänäyttö</x:v>
      </x:c>
      <x:c r="Y10" s="142" t="str">
        <x:v>Vko 2, 4, 8, 12</x:v>
      </x:c>
      <x:c r="Z10" s="142" t="str">
        <x:v>Järjestä tehtäväkohtainen harjoitus heikoimpaan kohtaan.</x:v>
      </x:c>
    </x:row>
    <x:row r="11" ht="38" customHeight="1">
      <x:c r="A11" s="134" t="str">
        <x:v>K07</x:v>
      </x:c>
      <x:c r="B11" s="134" t="str">
        <x:v>Kokemus</x:v>
      </x:c>
      <x:c r="C11" s="142" t="str">
        <x:v>Turvallisuus nostaa ongelmat esiin</x:v>
      </x:c>
      <x:c r="D11" s="134" t="str">
        <x:v>1–5</x:v>
      </x:c>
      <x:c r="E11" s="134" t="str">
        <x:v>Nousee</x:v>
      </x:c>
      <x:c r="F11" s="135" t="n">
        <x:v>3.3</x:v>
      </x:c>
      <x:c r="G11" s="135" t="n">
        <x:v>4.2</x:v>
      </x:c>
      <x:c r="H11" s="135" t="n">
        <x:v>3.4</x:v>
      </x:c>
      <x:c r="I11" s="135" t="n">
        <x:v>3.5</x:v>
      </x:c>
      <x:c r="J11" s="135" t="n">
        <x:v>3.6</x:v>
      </x:c>
      <x:c r="K11" s="135" t="n">
        <x:v>3.7</x:v>
      </x:c>
      <x:c r="L11" s="135" t="n">
        <x:v>3.8</x:v>
      </x:c>
      <x:c r="M11" s="135" t="n">
        <x:v>3.9</x:v>
      </x:c>
      <x:c r="N11" s="136" t="n">
        <x:f>M11</x:f>
        <x:v>3.9</x:v>
      </x:c>
      <x:c r="O11" s="137" t="n">
        <x:f>U11</x:f>
        <x:v>0.6666666666666665</x:v>
      </x:c>
      <x:c r="P11" s="138" t="n">
        <x:f>IFERROR(MAX(0,MIN(1,IF($E11="Nousee",(H11-$F11)/($G11-$F11),($F11-H11)/($F11-$G11)))),"")</x:f>
        <x:v>0.11111111111111116</x:v>
      </x:c>
      <x:c r="Q11" s="138" t="n">
        <x:f>IFERROR(MAX(0,MIN(1,IF($E11="Nousee",(I11-$F11)/($G11-$F11),($F11-I11)/($F11-$G11)))),"")</x:f>
        <x:v>0.22222222222222232</x:v>
      </x:c>
      <x:c r="R11" s="138" t="n">
        <x:f>IFERROR(MAX(0,MIN(1,IF($E11="Nousee",(J11-$F11)/($G11-$F11),($F11-J11)/($F11-$G11)))),"")</x:f>
        <x:v>0.3333333333333335</x:v>
      </x:c>
      <x:c r="S11" s="138" t="n">
        <x:f>IFERROR(MAX(0,MIN(1,IF($E11="Nousee",(K11-$F11)/($G11-$F11),($F11-K11)/($F11-$G11)))),"")</x:f>
        <x:v>0.44444444444444464</x:v>
      </x:c>
      <x:c r="T11" s="138" t="n">
        <x:f>IFERROR(MAX(0,MIN(1,IF($E11="Nousee",(L11-$F11)/($G11-$F11),($F11-L11)/($F11-$G11)))),"")</x:f>
        <x:v>0.5555555555555554</x:v>
      </x:c>
      <x:c r="U11" s="138" t="n">
        <x:f>IFERROR(MAX(0,MIN(1,IF($E11="Nousee",(M11-$F11)/($G11-$F11),($F11-M11)/($F11-$G11)))),"")</x:f>
        <x:v>0.6666666666666665</x:v>
      </x:c>
      <x:c r="V11" s="134" t="str">
        <x:f>IF(O11="","",IF(O11&gt;=1,"Tavoitteessa",IF(O11&gt;=$B$3,"Etenee","Huomio")))</x:f>
        <x:v>Etenee</x:v>
      </x:c>
      <x:c r="W11" s="142" t="str">
        <x:v>Esihenkilö</x:v>
      </x:c>
      <x:c r="X11" s="142" t="str">
        <x:v>Anonyymi pulssi</x:v>
      </x:c>
      <x:c r="Y11" s="142" t="str">
        <x:v>Vko 2, 4, 8, 12</x:v>
      </x:c>
      <x:c r="Z11" s="142" t="str">
        <x:v>Käsittele virheet oppimiskierroksessa ilman syyllistämistä.</x:v>
      </x:c>
    </x:row>
    <x:row r="12" ht="38" customHeight="1">
      <x:c r="A12" s="134" t="str">
        <x:v>T02</x:v>
      </x:c>
      <x:c r="B12" s="134" t="str">
        <x:v>Toiminta</x:v>
      </x:c>
      <x:c r="C12" s="142" t="str">
        <x:v>Toistuva käyttöaste</x:v>
      </x:c>
      <x:c r="D12" s="134" t="str">
        <x:v>%</x:v>
      </x:c>
      <x:c r="E12" s="134" t="str">
        <x:v>Nousee</x:v>
      </x:c>
      <x:c r="F12" s="139" t="n">
        <x:v>0.1</x:v>
      </x:c>
      <x:c r="G12" s="139" t="n">
        <x:v>0.75</x:v>
      </x:c>
      <x:c r="H12" s="139" t="n">
        <x:v>0.18</x:v>
      </x:c>
      <x:c r="I12" s="139" t="n">
        <x:v>0.28</x:v>
      </x:c>
      <x:c r="J12" s="139" t="n">
        <x:v>0.4</x:v>
      </x:c>
      <x:c r="K12" s="139" t="n">
        <x:v>0.52</x:v>
      </x:c>
      <x:c r="L12" s="139" t="n">
        <x:v>0.61</x:v>
      </x:c>
      <x:c r="M12" s="139" t="n">
        <x:v>0.66</x:v>
      </x:c>
      <x:c r="N12" s="137" t="n">
        <x:f>M12</x:f>
        <x:v>0.66</x:v>
      </x:c>
      <x:c r="O12" s="137" t="n">
        <x:f>U12</x:f>
        <x:v>0.8615384615384616</x:v>
      </x:c>
      <x:c r="P12" s="138" t="n">
        <x:f>IFERROR(MAX(0,MIN(1,IF($E12="Nousee",(H12-$F12)/($G12-$F12),($F12-H12)/($F12-$G12)))),"")</x:f>
        <x:v>0.12307692307692306</x:v>
      </x:c>
      <x:c r="Q12" s="138" t="n">
        <x:f>IFERROR(MAX(0,MIN(1,IF($E12="Nousee",(I12-$F12)/($G12-$F12),($F12-I12)/($F12-$G12)))),"")</x:f>
        <x:v>0.27692307692307694</x:v>
      </x:c>
      <x:c r="R12" s="138" t="n">
        <x:f>IFERROR(MAX(0,MIN(1,IF($E12="Nousee",(J12-$F12)/($G12-$F12),($F12-J12)/($F12-$G12)))),"")</x:f>
        <x:v>0.46153846153846156</x:v>
      </x:c>
      <x:c r="S12" s="138" t="n">
        <x:f>IFERROR(MAX(0,MIN(1,IF($E12="Nousee",(K12-$F12)/($G12-$F12),($F12-K12)/($F12-$G12)))),"")</x:f>
        <x:v>0.6461538461538462</x:v>
      </x:c>
      <x:c r="T12" s="138" t="n">
        <x:f>IFERROR(MAX(0,MIN(1,IF($E12="Nousee",(L12-$F12)/($G12-$F12),($F12-L12)/($F12-$G12)))),"")</x:f>
        <x:v>0.7846153846153846</x:v>
      </x:c>
      <x:c r="U12" s="138" t="n">
        <x:f>IFERROR(MAX(0,MIN(1,IF($E12="Nousee",(M12-$F12)/($G12-$F12),($F12-M12)/($F12-$G12)))),"")</x:f>
        <x:v>0.8615384615384616</x:v>
      </x:c>
      <x:c r="V12" s="134" t="str">
        <x:f>IF(O12="","",IF(O12&gt;=1,"Tavoitteessa",IF(O12&gt;=$B$3,"Etenee","Huomio")))</x:f>
        <x:v>Etenee</x:v>
      </x:c>
      <x:c r="W12" s="142" t="str">
        <x:v>Tuoteomistaja</x:v>
      </x:c>
      <x:c r="X12" s="142" t="str">
        <x:v>Käyttölogi</x:v>
      </x:c>
      <x:c r="Y12" s="142" t="str">
        <x:v>Kuukausittain</x:v>
      </x:c>
      <x:c r="Z12" s="142" t="str">
        <x:v>Selvitä käyttämättömien ryhmän esteet.</x:v>
      </x:c>
    </x:row>
    <x:row r="13" ht="38" customHeight="1">
      <x:c r="A13" s="134" t="str">
        <x:v>T03</x:v>
      </x:c>
      <x:c r="B13" s="134" t="str">
        <x:v>Toiminta</x:v>
      </x:c>
      <x:c r="C13" s="142" t="str">
        <x:v>AI-avusteisten tavoitetapausten osuus</x:v>
      </x:c>
      <x:c r="D13" s="134" t="str">
        <x:v>%</x:v>
      </x:c>
      <x:c r="E13" s="134" t="str">
        <x:v>Nousee</x:v>
      </x:c>
      <x:c r="F13" s="139" t="n">
        <x:v>0</x:v>
      </x:c>
      <x:c r="G13" s="139" t="n">
        <x:v>0.6</x:v>
      </x:c>
      <x:c r="H13" s="139" t="n">
        <x:v>0.08</x:v>
      </x:c>
      <x:c r="I13" s="139" t="n">
        <x:v>0.17</x:v>
      </x:c>
      <x:c r="J13" s="139" t="n">
        <x:v>0.28</x:v>
      </x:c>
      <x:c r="K13" s="139" t="n">
        <x:v>0.38</x:v>
      </x:c>
      <x:c r="L13" s="139" t="n">
        <x:v>0.46</x:v>
      </x:c>
      <x:c r="M13" s="139" t="n">
        <x:v>0.52</x:v>
      </x:c>
      <x:c r="N13" s="137" t="n">
        <x:f>M13</x:f>
        <x:v>0.52</x:v>
      </x:c>
      <x:c r="O13" s="137" t="n">
        <x:f>U13</x:f>
        <x:v>0.8666666666666667</x:v>
      </x:c>
      <x:c r="P13" s="138" t="n">
        <x:f>IFERROR(MAX(0,MIN(1,IF($E13="Nousee",(H13-$F13)/($G13-$F13),($F13-H13)/($F13-$G13)))),"")</x:f>
        <x:v>0.13333333333333333</x:v>
      </x:c>
      <x:c r="Q13" s="138" t="n">
        <x:f>IFERROR(MAX(0,MIN(1,IF($E13="Nousee",(I13-$F13)/($G13-$F13),($F13-I13)/($F13-$G13)))),"")</x:f>
        <x:v>0.2833333333333334</x:v>
      </x:c>
      <x:c r="R13" s="138" t="n">
        <x:f>IFERROR(MAX(0,MIN(1,IF($E13="Nousee",(J13-$F13)/($G13-$F13),($F13-J13)/($F13-$G13)))),"")</x:f>
        <x:v>0.46666666666666673</x:v>
      </x:c>
      <x:c r="S13" s="138" t="n">
        <x:f>IFERROR(MAX(0,MIN(1,IF($E13="Nousee",(K13-$F13)/($G13-$F13),($F13-K13)/($F13-$G13)))),"")</x:f>
        <x:v>0.6333333333333334</x:v>
      </x:c>
      <x:c r="T13" s="138" t="n">
        <x:f>IFERROR(MAX(0,MIN(1,IF($E13="Nousee",(L13-$F13)/($G13-$F13),($F13-L13)/($F13-$G13)))),"")</x:f>
        <x:v>0.7666666666666667</x:v>
      </x:c>
      <x:c r="U13" s="138" t="n">
        <x:f>IFERROR(MAX(0,MIN(1,IF($E13="Nousee",(M13-$F13)/($G13-$F13),($F13-M13)/($F13-$G13)))),"")</x:f>
        <x:v>0.8666666666666667</x:v>
      </x:c>
      <x:c r="V13" s="134" t="str">
        <x:f>IF(O13="","",IF(O13&gt;=1,"Tavoitteessa",IF(O13&gt;=$B$3,"Etenee","Huomio")))</x:f>
        <x:v>Etenee</x:v>
      </x:c>
      <x:c r="W13" s="142" t="str">
        <x:v>Prosessiomistaja</x:v>
      </x:c>
      <x:c r="X13" s="142" t="str">
        <x:v>Prosessilogi</x:v>
      </x:c>
      <x:c r="Y13" s="142" t="str">
        <x:v>Viikoittain / kuukausittain</x:v>
      </x:c>
      <x:c r="Z13" s="142" t="str">
        <x:v>Varmista, että käyttö kirjautuu juuri tavoitetehtävään.</x:v>
      </x:c>
    </x:row>
    <x:row r="14" ht="38" customHeight="1">
      <x:c r="A14" s="134" t="str">
        <x:v>T04</x:v>
      </x:c>
      <x:c r="B14" s="134" t="str">
        <x:v>Toiminta</x:v>
      </x:c>
      <x:c r="C14" s="142" t="str">
        <x:v>Sovitun työnkulun noudattaminen</x:v>
      </x:c>
      <x:c r="D14" s="134" t="str">
        <x:v>%</x:v>
      </x:c>
      <x:c r="E14" s="134" t="str">
        <x:v>Nousee</x:v>
      </x:c>
      <x:c r="F14" s="139" t="n">
        <x:v>0.4</x:v>
      </x:c>
      <x:c r="G14" s="139" t="n">
        <x:v>0.9</x:v>
      </x:c>
      <x:c r="H14" s="139" t="n">
        <x:v>0.48</x:v>
      </x:c>
      <x:c r="I14" s="139" t="n">
        <x:v>0.58</x:v>
      </x:c>
      <x:c r="J14" s="139" t="n">
        <x:v>0.66</x:v>
      </x:c>
      <x:c r="K14" s="139" t="n">
        <x:v>0.74</x:v>
      </x:c>
      <x:c r="L14" s="139" t="n">
        <x:v>0.8</x:v>
      </x:c>
      <x:c r="M14" s="139" t="n">
        <x:v>0.84</x:v>
      </x:c>
      <x:c r="N14" s="137" t="n">
        <x:f>M14</x:f>
        <x:v>0.84</x:v>
      </x:c>
      <x:c r="O14" s="137" t="n">
        <x:f>U14</x:f>
        <x:v>0.8799999999999999</x:v>
      </x:c>
      <x:c r="P14" s="138" t="n">
        <x:f>IFERROR(MAX(0,MIN(1,IF($E14="Nousee",(H14-$F14)/($G14-$F14),($F14-H14)/($F14-$G14)))),"")</x:f>
        <x:v>0.15999999999999992</x:v>
      </x:c>
      <x:c r="Q14" s="138" t="n">
        <x:f>IFERROR(MAX(0,MIN(1,IF($E14="Nousee",(I14-$F14)/($G14-$F14),($F14-I14)/($F14-$G14)))),"")</x:f>
        <x:v>0.3599999999999999</x:v>
      </x:c>
      <x:c r="R14" s="138" t="n">
        <x:f>IFERROR(MAX(0,MIN(1,IF($E14="Nousee",(J14-$F14)/($G14-$F14),($F14-J14)/($F14-$G14)))),"")</x:f>
        <x:v>0.52</x:v>
      </x:c>
      <x:c r="S14" s="138" t="n">
        <x:f>IFERROR(MAX(0,MIN(1,IF($E14="Nousee",(K14-$F14)/($G14-$F14),($F14-K14)/($F14-$G14)))),"")</x:f>
        <x:v>0.6799999999999999</x:v>
      </x:c>
      <x:c r="T14" s="138" t="n">
        <x:f>IFERROR(MAX(0,MIN(1,IF($E14="Nousee",(L14-$F14)/($G14-$F14),($F14-L14)/($F14-$G14)))),"")</x:f>
        <x:v>0.8</x:v>
      </x:c>
      <x:c r="U14" s="138" t="n">
        <x:f>IFERROR(MAX(0,MIN(1,IF($E14="Nousee",(M14-$F14)/($G14-$F14),($F14-M14)/($F14-$G14)))),"")</x:f>
        <x:v>0.8799999999999999</x:v>
      </x:c>
      <x:c r="V14" s="134" t="str">
        <x:f>IF(O14="","",IF(O14&gt;=1,"Tavoitteessa",IF(O14&gt;=$B$3,"Etenee","Huomio")))</x:f>
        <x:v>Etenee</x:v>
      </x:c>
      <x:c r="W14" s="142" t="str">
        <x:v>Laatuvastaava</x:v>
      </x:c>
      <x:c r="X14" s="142" t="str">
        <x:v>20 tapauksen otanta</x:v>
      </x:c>
      <x:c r="Y14" s="142" t="str">
        <x:v>Viikoittain, sitten kk</x:v>
      </x:c>
      <x:c r="Z14" s="142" t="str">
        <x:v>Korjaa prosessikohta, jossa poikkeama toistuu.</x:v>
      </x:c>
    </x:row>
    <x:row r="15" ht="38" customHeight="1">
      <x:c r="A15" s="134" t="str">
        <x:v>T05</x:v>
      </x:c>
      <x:c r="B15" s="134" t="str">
        <x:v>Toiminta</x:v>
      </x:c>
      <x:c r="C15" s="142" t="str">
        <x:v>Ihmistarkistuksen toteutuminen</x:v>
      </x:c>
      <x:c r="D15" s="134" t="str">
        <x:v>%</x:v>
      </x:c>
      <x:c r="E15" s="134" t="str">
        <x:v>Nousee</x:v>
      </x:c>
      <x:c r="F15" s="139" t="n">
        <x:v>0.65</x:v>
      </x:c>
      <x:c r="G15" s="139" t="n">
        <x:v>0.95</x:v>
      </x:c>
      <x:c r="H15" s="139" t="n">
        <x:v>0.68</x:v>
      </x:c>
      <x:c r="I15" s="139" t="n">
        <x:v>0.74</x:v>
      </x:c>
      <x:c r="J15" s="139" t="n">
        <x:v>0.81</x:v>
      </x:c>
      <x:c r="K15" s="139" t="n">
        <x:v>0.86</x:v>
      </x:c>
      <x:c r="L15" s="139" t="n">
        <x:v>0.9</x:v>
      </x:c>
      <x:c r="M15" s="139" t="n">
        <x:v>0.92</x:v>
      </x:c>
      <x:c r="N15" s="137" t="n">
        <x:f>M15</x:f>
        <x:v>0.92</x:v>
      </x:c>
      <x:c r="O15" s="137" t="n">
        <x:f>U15</x:f>
        <x:v>0.9000000000000002</x:v>
      </x:c>
      <x:c r="P15" s="138" t="n">
        <x:f>IFERROR(MAX(0,MIN(1,IF($E15="Nousee",(H15-$F15)/($G15-$F15),($F15-H15)/($F15-$G15)))),"")</x:f>
        <x:v>0.10000000000000012</x:v>
      </x:c>
      <x:c r="Q15" s="138" t="n">
        <x:f>IFERROR(MAX(0,MIN(1,IF($E15="Nousee",(I15-$F15)/($G15-$F15),($F15-I15)/($F15-$G15)))),"")</x:f>
        <x:v>0.3</x:v>
      </x:c>
      <x:c r="R15" s="138" t="n">
        <x:f>IFERROR(MAX(0,MIN(1,IF($E15="Nousee",(J15-$F15)/($G15-$F15),($F15-J15)/($F15-$G15)))),"")</x:f>
        <x:v>0.5333333333333335</x:v>
      </x:c>
      <x:c r="S15" s="138" t="n">
        <x:f>IFERROR(MAX(0,MIN(1,IF($E15="Nousee",(K15-$F15)/($G15-$F15),($F15-K15)/($F15-$G15)))),"")</x:f>
        <x:v>0.7000000000000001</x:v>
      </x:c>
      <x:c r="T15" s="138" t="n">
        <x:f>IFERROR(MAX(0,MIN(1,IF($E15="Nousee",(L15-$F15)/($G15-$F15),($F15-L15)/($F15-$G15)))),"")</x:f>
        <x:v>0.8333333333333335</x:v>
      </x:c>
      <x:c r="U15" s="138" t="n">
        <x:f>IFERROR(MAX(0,MIN(1,IF($E15="Nousee",(M15-$F15)/($G15-$F15),($F15-M15)/($F15-$G15)))),"")</x:f>
        <x:v>0.9000000000000002</x:v>
      </x:c>
      <x:c r="V15" s="134" t="str">
        <x:f>IF(O15="","",IF(O15&gt;=1,"Tavoitteessa",IF(O15&gt;=$B$3,"Etenee","Huomio")))</x:f>
        <x:v>Etenee</x:v>
      </x:c>
      <x:c r="W15" s="142" t="str">
        <x:v>Laatuvastaava</x:v>
      </x:c>
      <x:c r="X15" s="142" t="str">
        <x:v>Loki / otanta</x:v>
      </x:c>
      <x:c r="Y15" s="142" t="str">
        <x:v>Riskin mukaan</x:v>
      </x:c>
      <x:c r="Z15" s="142" t="str">
        <x:v>Tee tarkistus näkyväksi pakollisena työvaiheena.</x:v>
      </x:c>
    </x:row>
    <x:row r="16" ht="38" customHeight="1">
      <x:c r="A16" s="134" t="str">
        <x:v>V01</x:v>
      </x:c>
      <x:c r="B16" s="134" t="str">
        <x:v>Vaikutus</x:v>
      </x:c>
      <x:c r="C16" s="142" t="str">
        <x:v>Läpimenoaika</x:v>
      </x:c>
      <x:c r="D16" s="134" t="str">
        <x:v>min</x:v>
      </x:c>
      <x:c r="E16" s="134" t="str">
        <x:v>Laskee</x:v>
      </x:c>
      <x:c r="F16" s="140" t="n">
        <x:v>120</x:v>
      </x:c>
      <x:c r="G16" s="140" t="n">
        <x:v>75</x:v>
      </x:c>
      <x:c r="H16" s="140" t="n">
        <x:v>116</x:v>
      </x:c>
      <x:c r="I16" s="140" t="n">
        <x:v>111</x:v>
      </x:c>
      <x:c r="J16" s="140" t="n">
        <x:v>106</x:v>
      </x:c>
      <x:c r="K16" s="140" t="n">
        <x:v>102</x:v>
      </x:c>
      <x:c r="L16" s="140" t="n">
        <x:v>99</x:v>
      </x:c>
      <x:c r="M16" s="140" t="n">
        <x:v>98</x:v>
      </x:c>
      <x:c r="N16" s="141" t="n">
        <x:f>M16</x:f>
        <x:v>98</x:v>
      </x:c>
      <x:c r="O16" s="137" t="n">
        <x:f>U16</x:f>
        <x:v>0.4888888888888889</x:v>
      </x:c>
      <x:c r="P16" s="138" t="n">
        <x:f>IFERROR(MAX(0,MIN(1,IF($E16="Nousee",(H16-$F16)/($G16-$F16),($F16-H16)/($F16-$G16)))),"")</x:f>
        <x:v>0.08888888888888889</x:v>
      </x:c>
      <x:c r="Q16" s="138" t="n">
        <x:f>IFERROR(MAX(0,MIN(1,IF($E16="Nousee",(I16-$F16)/($G16-$F16),($F16-I16)/($F16-$G16)))),"")</x:f>
        <x:v>0.2</x:v>
      </x:c>
      <x:c r="R16" s="138" t="n">
        <x:f>IFERROR(MAX(0,MIN(1,IF($E16="Nousee",(J16-$F16)/($G16-$F16),($F16-J16)/($F16-$G16)))),"")</x:f>
        <x:v>0.3111111111111111</x:v>
      </x:c>
      <x:c r="S16" s="138" t="n">
        <x:f>IFERROR(MAX(0,MIN(1,IF($E16="Nousee",(K16-$F16)/($G16-$F16),($F16-K16)/($F16-$G16)))),"")</x:f>
        <x:v>0.4</x:v>
      </x:c>
      <x:c r="T16" s="138" t="n">
        <x:f>IFERROR(MAX(0,MIN(1,IF($E16="Nousee",(L16-$F16)/($G16-$F16),($F16-L16)/($F16-$G16)))),"")</x:f>
        <x:v>0.4666666666666667</x:v>
      </x:c>
      <x:c r="U16" s="138" t="n">
        <x:f>IFERROR(MAX(0,MIN(1,IF($E16="Nousee",(M16-$F16)/($G16-$F16),($F16-M16)/($F16-$G16)))),"")</x:f>
        <x:v>0.4888888888888889</x:v>
      </x:c>
      <x:c r="V16" s="134" t="str">
        <x:f>IF(O16="","",IF(O16&gt;=1,"Tavoitteessa",IF(O16&gt;=$B$3,"Etenee","Huomio")))</x:f>
        <x:v>Huomio</x:v>
      </x:c>
      <x:c r="W16" s="142" t="str">
        <x:v>Prosessiomistaja</x:v>
      </x:c>
      <x:c r="X16" s="142" t="str">
        <x:v>Aikaleimat</x:v>
      </x:c>
      <x:c r="Y16" s="142" t="str">
        <x:v>Kuukausittain</x:v>
      </x:c>
      <x:c r="Z16" s="142" t="str">
        <x:v>Selvitä, mihin säästynyt aika siirtyy ja missä syntyy odotusta.</x:v>
      </x:c>
    </x:row>
    <x:row r="17" ht="38" customHeight="1">
      <x:c r="A17" s="134" t="str">
        <x:v>V02</x:v>
      </x:c>
      <x:c r="B17" s="134" t="str">
        <x:v>Vaikutus</x:v>
      </x:c>
      <x:c r="C17" s="142" t="str">
        <x:v>Kerralla hyväksytty osuus</x:v>
      </x:c>
      <x:c r="D17" s="134" t="str">
        <x:v>%</x:v>
      </x:c>
      <x:c r="E17" s="134" t="str">
        <x:v>Nousee</x:v>
      </x:c>
      <x:c r="F17" s="139" t="n">
        <x:v>0.7</x:v>
      </x:c>
      <x:c r="G17" s="139" t="n">
        <x:v>0.9</x:v>
      </x:c>
      <x:c r="H17" s="139" t="n">
        <x:v>0.72</x:v>
      </x:c>
      <x:c r="I17" s="139" t="n">
        <x:v>0.75</x:v>
      </x:c>
      <x:c r="J17" s="139" t="n">
        <x:v>0.78</x:v>
      </x:c>
      <x:c r="K17" s="139" t="n">
        <x:v>0.8</x:v>
      </x:c>
      <x:c r="L17" s="139" t="n">
        <x:v>0.81</x:v>
      </x:c>
      <x:c r="M17" s="139" t="n">
        <x:v>0.81</x:v>
      </x:c>
      <x:c r="N17" s="137" t="n">
        <x:f>M17</x:f>
        <x:v>0.81</x:v>
      </x:c>
      <x:c r="O17" s="137" t="n">
        <x:f>U17</x:f>
        <x:v>0.5500000000000003</x:v>
      </x:c>
      <x:c r="P17" s="138" t="n">
        <x:f>IFERROR(MAX(0,MIN(1,IF($E17="Nousee",(H17-$F17)/($G17-$F17),($F17-H17)/($F17-$G17)))),"")</x:f>
        <x:v>0.10000000000000006</x:v>
      </x:c>
      <x:c r="Q17" s="138" t="n">
        <x:f>IFERROR(MAX(0,MIN(1,IF($E17="Nousee",(I17-$F17)/($G17-$F17),($F17-I17)/($F17-$G17)))),"")</x:f>
        <x:v>0.2500000000000001</x:v>
      </x:c>
      <x:c r="R17" s="138" t="n">
        <x:f>IFERROR(MAX(0,MIN(1,IF($E17="Nousee",(J17-$F17)/($G17-$F17),($F17-J17)/($F17-$G17)))),"")</x:f>
        <x:v>0.40000000000000024</x:v>
      </x:c>
      <x:c r="S17" s="138" t="n">
        <x:f>IFERROR(MAX(0,MIN(1,IF($E17="Nousee",(K17-$F17)/($G17-$F17),($F17-K17)/($F17-$G17)))),"")</x:f>
        <x:v>0.5000000000000002</x:v>
      </x:c>
      <x:c r="T17" s="138" t="n">
        <x:f>IFERROR(MAX(0,MIN(1,IF($E17="Nousee",(L17-$F17)/($G17-$F17),($F17-L17)/($F17-$G17)))),"")</x:f>
        <x:v>0.5500000000000003</x:v>
      </x:c>
      <x:c r="U17" s="138" t="n">
        <x:f>IFERROR(MAX(0,MIN(1,IF($E17="Nousee",(M17-$F17)/($G17-$F17),($F17-M17)/($F17-$G17)))),"")</x:f>
        <x:v>0.5500000000000003</x:v>
      </x:c>
      <x:c r="V17" s="134" t="str">
        <x:f>IF(O17="","",IF(O17&gt;=1,"Tavoitteessa",IF(O17&gt;=$B$3,"Etenee","Huomio")))</x:f>
        <x:v>Etenee</x:v>
      </x:c>
      <x:c r="W17" s="142" t="str">
        <x:v>Laatuvastaava</x:v>
      </x:c>
      <x:c r="X17" s="142" t="str">
        <x:v>Hyväksyntädata</x:v>
      </x:c>
      <x:c r="Y17" s="142" t="str">
        <x:v>Kuukausittain</x:v>
      </x:c>
      <x:c r="Z17" s="142" t="str">
        <x:v>Luokittele korjaussyyt ja korjaa yleisin ensin.</x:v>
      </x:c>
    </x:row>
    <x:row r="18" ht="38" customHeight="1">
      <x:c r="A18" s="134" t="str">
        <x:v>V03</x:v>
      </x:c>
      <x:c r="B18" s="134" t="str">
        <x:v>Vaikutus</x:v>
      </x:c>
      <x:c r="C18" s="142" t="str">
        <x:v>Uudelleentyön osuus</x:v>
      </x:c>
      <x:c r="D18" s="134" t="str">
        <x:v>%</x:v>
      </x:c>
      <x:c r="E18" s="134" t="str">
        <x:v>Laskee</x:v>
      </x:c>
      <x:c r="F18" s="139" t="n">
        <x:v>0.25</x:v>
      </x:c>
      <x:c r="G18" s="139" t="n">
        <x:v>0.1</x:v>
      </x:c>
      <x:c r="H18" s="139" t="n">
        <x:v>0.24</x:v>
      </x:c>
      <x:c r="I18" s="139" t="n">
        <x:v>0.23</x:v>
      </x:c>
      <x:c r="J18" s="139" t="n">
        <x:v>0.21</x:v>
      </x:c>
      <x:c r="K18" s="139" t="n">
        <x:v>0.2</x:v>
      </x:c>
      <x:c r="L18" s="139" t="n">
        <x:v>0.19</x:v>
      </x:c>
      <x:c r="M18" s="139" t="n">
        <x:v>0.19</x:v>
      </x:c>
      <x:c r="N18" s="137" t="n">
        <x:f>M18</x:f>
        <x:v>0.19</x:v>
      </x:c>
      <x:c r="O18" s="137" t="n">
        <x:f>U18</x:f>
        <x:v>0.4</x:v>
      </x:c>
      <x:c r="P18" s="138" t="n">
        <x:f>IFERROR(MAX(0,MIN(1,IF($E18="Nousee",(H18-$F18)/($G18-$F18),($F18-H18)/($F18-$G18)))),"")</x:f>
        <x:v>0.06666666666666674</x:v>
      </x:c>
      <x:c r="Q18" s="138" t="n">
        <x:f>IFERROR(MAX(0,MIN(1,IF($E18="Nousee",(I18-$F18)/($G18-$F18),($F18-I18)/($F18-$G18)))),"")</x:f>
        <x:v>0.13333333333333328</x:v>
      </x:c>
      <x:c r="R18" s="138" t="n">
        <x:f>IFERROR(MAX(0,MIN(1,IF($E18="Nousee",(J18-$F18)/($G18-$F18),($F18-J18)/($F18-$G18)))),"")</x:f>
        <x:v>0.2666666666666667</x:v>
      </x:c>
      <x:c r="S18" s="138" t="n">
        <x:f>IFERROR(MAX(0,MIN(1,IF($E18="Nousee",(K18-$F18)/($G18-$F18),($F18-K18)/($F18-$G18)))),"")</x:f>
        <x:v>0.33333333333333326</x:v>
      </x:c>
      <x:c r="T18" s="138" t="n">
        <x:f>IFERROR(MAX(0,MIN(1,IF($E18="Nousee",(L18-$F18)/($G18-$F18),($F18-L18)/($F18-$G18)))),"")</x:f>
        <x:v>0.4</x:v>
      </x:c>
      <x:c r="U18" s="138" t="n">
        <x:f>IFERROR(MAX(0,MIN(1,IF($E18="Nousee",(M18-$F18)/($G18-$F18),($F18-M18)/($F18-$G18)))),"")</x:f>
        <x:v>0.4</x:v>
      </x:c>
      <x:c r="V18" s="134" t="str">
        <x:f>IF(O18="","",IF(O18&gt;=1,"Tavoitteessa",IF(O18&gt;=$B$3,"Etenee","Huomio")))</x:f>
        <x:v>Huomio</x:v>
      </x:c>
      <x:c r="W18" s="142" t="str">
        <x:v>Laatuvastaava</x:v>
      </x:c>
      <x:c r="X18" s="142" t="str">
        <x:v>Prosessidata</x:v>
      </x:c>
      <x:c r="Y18" s="142" t="str">
        <x:v>Kuukausittain</x:v>
      </x:c>
      <x:c r="Z18" s="142" t="str">
        <x:v>Tarkista, syntyykö uudelleentyö AI-tuotoksesta vai lähtötiedoista.</x:v>
      </x:c>
    </x:row>
    <x:row r="19" ht="38" customHeight="1">
      <x:c r="A19" s="134" t="str">
        <x:v>V05</x:v>
      </x:c>
      <x:c r="B19" s="134" t="str">
        <x:v>Vaikutus</x:v>
      </x:c>
      <x:c r="C19" s="142" t="str">
        <x:v>Varmennettu säästetty työaika</x:v>
      </x:c>
      <x:c r="D19" s="134" t="str">
        <x:v>h/kk</x:v>
      </x:c>
      <x:c r="E19" s="134" t="str">
        <x:v>Nousee</x:v>
      </x:c>
      <x:c r="F19" s="140" t="n">
        <x:v>0</x:v>
      </x:c>
      <x:c r="G19" s="140" t="n">
        <x:v>80</x:v>
      </x:c>
      <x:c r="H19" s="140" t="n">
        <x:v>8</x:v>
      </x:c>
      <x:c r="I19" s="140" t="n">
        <x:v>15</x:v>
      </x:c>
      <x:c r="J19" s="140" t="n">
        <x:v>27</x:v>
      </x:c>
      <x:c r="K19" s="140" t="n">
        <x:v>38</x:v>
      </x:c>
      <x:c r="L19" s="140" t="n">
        <x:v>45</x:v>
      </x:c>
      <x:c r="M19" s="140" t="n">
        <x:v>50</x:v>
      </x:c>
      <x:c r="N19" s="141" t="n">
        <x:f>M19</x:f>
        <x:v>50</x:v>
      </x:c>
      <x:c r="O19" s="137" t="n">
        <x:f>U19</x:f>
        <x:v>0.625</x:v>
      </x:c>
      <x:c r="P19" s="138" t="n">
        <x:f>IFERROR(MAX(0,MIN(1,IF($E19="Nousee",(H19-$F19)/($G19-$F19),($F19-H19)/($F19-$G19)))),"")</x:f>
        <x:v>0.1</x:v>
      </x:c>
      <x:c r="Q19" s="138" t="n">
        <x:f>IFERROR(MAX(0,MIN(1,IF($E19="Nousee",(I19-$F19)/($G19-$F19),($F19-I19)/($F19-$G19)))),"")</x:f>
        <x:v>0.1875</x:v>
      </x:c>
      <x:c r="R19" s="138" t="n">
        <x:f>IFERROR(MAX(0,MIN(1,IF($E19="Nousee",(J19-$F19)/($G19-$F19),($F19-J19)/($F19-$G19)))),"")</x:f>
        <x:v>0.3375</x:v>
      </x:c>
      <x:c r="S19" s="138" t="n">
        <x:f>IFERROR(MAX(0,MIN(1,IF($E19="Nousee",(K19-$F19)/($G19-$F19),($F19-K19)/($F19-$G19)))),"")</x:f>
        <x:v>0.475</x:v>
      </x:c>
      <x:c r="T19" s="138" t="n">
        <x:f>IFERROR(MAX(0,MIN(1,IF($E19="Nousee",(L19-$F19)/($G19-$F19),($F19-L19)/($F19-$G19)))),"")</x:f>
        <x:v>0.5625</x:v>
      </x:c>
      <x:c r="U19" s="138" t="n">
        <x:f>IFERROR(MAX(0,MIN(1,IF($E19="Nousee",(M19-$F19)/($G19-$F19),($F19-M19)/($F19-$G19)))),"")</x:f>
        <x:v>0.625</x:v>
      </x:c>
      <x:c r="V19" s="134" t="str">
        <x:f>IF(O19="","",IF(O19&gt;=1,"Tavoitteessa",IF(O19&gt;=$B$3,"Etenee","Huomio")))</x:f>
        <x:v>Etenee</x:v>
      </x:c>
      <x:c r="W19" s="142" t="str">
        <x:v>Talous / prosessi</x:v>
      </x:c>
      <x:c r="X19" s="142" t="str">
        <x:v>Aikaleimat + volyymi</x:v>
      </x:c>
      <x:c r="Y19" s="142" t="str">
        <x:v>Kuukausittain</x:v>
      </x:c>
      <x:c r="Z19" s="142" t="str">
        <x:v>Varmista säästö otannalla ja seuraa laatua rinnalla.</x:v>
      </x:c>
    </x:row>
  </x:sheetData>
  <x:mergeCells>
    <x:mergeCell ref="A1:Z1"/>
    <x:mergeCell ref="A2:Z3"/>
    <x:mergeCell ref="C3:F3"/>
  </x:mergeCells>
  <x:conditionalFormatting sqref="O8:O19">
    <x:cfRule type="dataBar" priority="1">
      <x:dataBar>
        <x:cfvo type="num" val="0"/>
        <x:cfvo type="num" val="1"/>
        <x:color rgb="FFDA990F"/>
      </x:dataBar>
      <x:extLst>
        <x:ext xmlns:x14="http://schemas.microsoft.com/office/spreadsheetml/2009/9/main" uri="{B025F937-C7B1-47D3-B67F-A62EFF666E3E}">
          <x14:id>{466397E7-DF44-7F80-464A-F51DA951C95D}</x14:id>
        </x:ext>
      </x:extLst>
    </x:cfRule>
  </x:conditionalFormatting>
  <x:conditionalFormatting sqref="V8:V19">
    <x:cfRule type="containsText" dxfId="0" priority="2" operator="containsText" text="Tavoitteessa"/>
    <x:cfRule type="containsText" dxfId="1" priority="3" operator="containsText" text="Etenee"/>
    <x:cfRule type="containsText" dxfId="2" priority="4" operator="containsText" text="Huomio"/>
  </x:conditionalFormatting>
  <x:dataValidations count="1">
    <x:dataValidation type="list" sqref="E8:E19">
      <x:formula1>"Nousee,Laskee"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296fc529b3a44ac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466397E7-DF44-7F80-464A-F51DA951C95D}">
            <x14:dataBar gradient="1">
              <x14:cfvo type="num">
                <xm:f>0</xm:f>
              </x14:cfvo>
              <x14:cfvo type="num">
                <xm:f>1</xm:f>
              </x14:cfvo>
              <x14:fillColor rgb="FFDA990F"/>
            </x14:dataBar>
          </x14:cfRule>
          <xm:sqref>O8:O19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30" hidden="0" customWidth="1"/>
    <x:col min="3" max="3" width="16" hidden="0" customWidth="1"/>
    <x:col min="4" max="4" width="49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34" customHeight="1">
      <x:c r="A1" s="4" t="str">
        <x:v>Yhteenveto</x:v>
      </x:c>
      <x:c r="B1" s="4" t="str">
        <x:v>Yhteenveto</x:v>
      </x:c>
      <x:c r="C1" s="4" t="str">
        <x:v>Yhteenveto</x:v>
      </x:c>
      <x:c r="D1" s="4" t="str">
        <x:v>Yhteenveto</x:v>
      </x:c>
      <x:c r="E1" s="4" t="str">
        <x:v>Yhteenveto</x:v>
      </x:c>
      <x:c r="F1" s="4" t="str">
        <x:v>Yhteenveto</x:v>
      </x:c>
      <x:c r="G1" s="4" t="str">
        <x:v>Yhteenveto</x:v>
      </x:c>
      <x:c r="H1" s="4" t="str">
        <x:v>Yhteenveto</x:v>
      </x:c>
      <x:c r="I1" s="4" t="str">
        <x:v>Yhteenveto</x:v>
      </x:c>
      <x:c r="J1" s="4" t="str">
        <x:v>Yhteenveto</x:v>
      </x:c>
      <x:c r="K1" s="4" t="str">
        <x:v>Yhteenveto</x:v>
      </x:c>
      <x:c r="L1" s="4" t="str">
        <x:v>Yhteenveto</x:v>
      </x:c>
      <x:c r="M1" s="4" t="str">
        <x:v>Yhteenveto</x:v>
      </x:c>
    </x:row>
    <x:row r="2" ht="24" customHeight="1">
      <x:c r="A2" s="9" t="str">
        <x:v>Esimerkkipilotin tilanne. Edistymisprosentti kertoo, kuinka suuri osa baseline–tavoite-matkasta on saavutettu, ei yleistä onnistumisprosenttia.</x:v>
      </x:c>
      <x:c r="B2" s="9" t="str">
        <x:v>Esimerkkipilotin tilanne. Edistymisprosentti kertoo, kuinka suuri osa baseline–tavoite-matkasta on saavutettu, ei yleistä onnistumisprosenttia.</x:v>
      </x:c>
      <x:c r="C2" s="9" t="str">
        <x:v>Esimerkkipilotin tilanne. Edistymisprosentti kertoo, kuinka suuri osa baseline–tavoite-matkasta on saavutettu, ei yleistä onnistumisprosenttia.</x:v>
      </x:c>
      <x:c r="D2" s="9" t="str">
        <x:v>Esimerkkipilotin tilanne. Edistymisprosentti kertoo, kuinka suuri osa baseline–tavoite-matkasta on saavutettu, ei yleistä onnistumisprosenttia.</x:v>
      </x:c>
      <x:c r="E2" s="9" t="str">
        <x:v>Esimerkkipilotin tilanne. Edistymisprosentti kertoo, kuinka suuri osa baseline–tavoite-matkasta on saavutettu, ei yleistä onnistumisprosenttia.</x:v>
      </x:c>
      <x:c r="F2" s="9" t="str">
        <x:v>Esimerkkipilotin tilanne. Edistymisprosentti kertoo, kuinka suuri osa baseline–tavoite-matkasta on saavutettu, ei yleistä onnistumisprosenttia.</x:v>
      </x:c>
      <x:c r="G2" s="9" t="str">
        <x:v>Esimerkkipilotin tilanne. Edistymisprosentti kertoo, kuinka suuri osa baseline–tavoite-matkasta on saavutettu, ei yleistä onnistumisprosenttia.</x:v>
      </x:c>
      <x:c r="H2" s="9" t="str">
        <x:v>Esimerkkipilotin tilanne. Edistymisprosentti kertoo, kuinka suuri osa baseline–tavoite-matkasta on saavutettu, ei yleistä onnistumisprosenttia.</x:v>
      </x:c>
      <x:c r="I2" s="9" t="str">
        <x:v>Esimerkkipilotin tilanne. Edistymisprosentti kertoo, kuinka suuri osa baseline–tavoite-matkasta on saavutettu, ei yleistä onnistumisprosenttia.</x:v>
      </x:c>
      <x:c r="J2" s="9" t="str">
        <x:v>Esimerkkipilotin tilanne. Edistymisprosentti kertoo, kuinka suuri osa baseline–tavoite-matkasta on saavutettu, ei yleistä onnistumisprosenttia.</x:v>
      </x:c>
      <x:c r="K2" s="9" t="str">
        <x:v>Esimerkkipilotin tilanne. Edistymisprosentti kertoo, kuinka suuri osa baseline–tavoite-matkasta on saavutettu, ei yleistä onnistumisprosenttia.</x:v>
      </x:c>
      <x:c r="L2" s="9" t="str">
        <x:v>Esimerkkipilotin tilanne. Edistymisprosentti kertoo, kuinka suuri osa baseline–tavoite-matkasta on saavutettu, ei yleistä onnistumisprosenttia.</x:v>
      </x:c>
      <x:c r="M2" s="9" t="str">
        <x:v>Esimerkkipilotin tilanne. Edistymisprosentti kertoo, kuinka suuri osa baseline–tavoite-matkasta on saavutettu, ei yleistä onnistumisprosenttia.</x:v>
      </x:c>
    </x:row>
    <x:row r="3" ht="24" customHeight="1">
      <x:c r="A3" s="9" t="str">
        <x:v>Esimerkkipilotin tilanne. Edistymisprosentti kertoo, kuinka suuri osa baseline–tavoite-matkasta on saavutettu, ei yleistä onnistumisprosenttia.</x:v>
      </x:c>
      <x:c r="B3" s="9" t="str">
        <x:v>Esimerkkipilotin tilanne. Edistymisprosentti kertoo, kuinka suuri osa baseline–tavoite-matkasta on saavutettu, ei yleistä onnistumisprosenttia.</x:v>
      </x:c>
      <x:c r="C3" s="9" t="str">
        <x:v>Esimerkkipilotin tilanne. Edistymisprosentti kertoo, kuinka suuri osa baseline–tavoite-matkasta on saavutettu, ei yleistä onnistumisprosenttia.</x:v>
      </x:c>
      <x:c r="D3" s="9" t="str">
        <x:v>Esimerkkipilotin tilanne. Edistymisprosentti kertoo, kuinka suuri osa baseline–tavoite-matkasta on saavutettu, ei yleistä onnistumisprosenttia.</x:v>
      </x:c>
      <x:c r="E3" s="9" t="str">
        <x:v>Esimerkkipilotin tilanne. Edistymisprosentti kertoo, kuinka suuri osa baseline–tavoite-matkasta on saavutettu, ei yleistä onnistumisprosenttia.</x:v>
      </x:c>
      <x:c r="F3" s="9" t="str">
        <x:v>Esimerkkipilotin tilanne. Edistymisprosentti kertoo, kuinka suuri osa baseline–tavoite-matkasta on saavutettu, ei yleistä onnistumisprosenttia.</x:v>
      </x:c>
      <x:c r="G3" s="9" t="str">
        <x:v>Esimerkkipilotin tilanne. Edistymisprosentti kertoo, kuinka suuri osa baseline–tavoite-matkasta on saavutettu, ei yleistä onnistumisprosenttia.</x:v>
      </x:c>
      <x:c r="H3" s="9" t="str">
        <x:v>Esimerkkipilotin tilanne. Edistymisprosentti kertoo, kuinka suuri osa baseline–tavoite-matkasta on saavutettu, ei yleistä onnistumisprosenttia.</x:v>
      </x:c>
      <x:c r="I3" s="9" t="str">
        <x:v>Esimerkkipilotin tilanne. Edistymisprosentti kertoo, kuinka suuri osa baseline–tavoite-matkasta on saavutettu, ei yleistä onnistumisprosenttia.</x:v>
      </x:c>
      <x:c r="J3" s="9" t="str">
        <x:v>Esimerkkipilotin tilanne. Edistymisprosentti kertoo, kuinka suuri osa baseline–tavoite-matkasta on saavutettu, ei yleistä onnistumisprosenttia.</x:v>
      </x:c>
      <x:c r="K3" s="9" t="str">
        <x:v>Esimerkkipilotin tilanne. Edistymisprosentti kertoo, kuinka suuri osa baseline–tavoite-matkasta on saavutettu, ei yleistä onnistumisprosenttia.</x:v>
      </x:c>
      <x:c r="L3" s="9" t="str">
        <x:v>Esimerkkipilotin tilanne. Edistymisprosentti kertoo, kuinka suuri osa baseline–tavoite-matkasta on saavutettu, ei yleistä onnistumisprosenttia.</x:v>
      </x:c>
      <x:c r="M3" s="9" t="str">
        <x:v>Esimerkkipilotin tilanne. Edistymisprosentti kertoo, kuinka suuri osa baseline–tavoite-matkasta on saavutettu, ei yleistä onnistumisprosenttia.</x:v>
      </x:c>
    </x:row>
    <x:row r="4" ht="24" customHeight="1">
      <x:c r="A4" s="13" t="str">
        <x:v>KOKEMUS</x:v>
      </x:c>
      <x:c r="B4" s="13" t="str">
        <x:v>KOKEMUS</x:v>
      </x:c>
      <x:c r="C4" s="13" t="str">
        <x:v>KOKEMUS</x:v>
      </x:c>
      <x:c r="E4" s="16" t="str">
        <x:v>TOIMINTA</x:v>
      </x:c>
      <x:c r="F4" s="16" t="str">
        <x:v>TOIMINTA</x:v>
      </x:c>
      <x:c r="G4" s="16" t="str">
        <x:v>TOIMINTA</x:v>
      </x:c>
      <x:c r="I4" s="19" t="str">
        <x:v>VAIKUTUS</x:v>
      </x:c>
      <x:c r="J4" s="19" t="str">
        <x:v>VAIKUTUS</x:v>
      </x:c>
      <x:c r="K4" s="19" t="str">
        <x:v>VAIKUTUS</x:v>
      </x:c>
    </x:row>
    <x:row r="5">
      <x:c r="A5" s="162" t="n">
        <x:f>AVERAGEIF('Seuranta'!$B$8:$B$19,"Kokemus",'Seuranta'!$O$8:$O$19)</x:f>
        <x:v>0.817016806722689</x:v>
      </x:c>
      <x:c r="B5" s="163"/>
      <x:c r="C5" s="164"/>
      <x:c r="E5" s="162" t="n">
        <x:f>AVERAGEIF('Seuranta'!$B$8:$B$19,"Toiminta",'Seuranta'!$O$8:$O$19)</x:f>
        <x:v>0.8770512820512821</x:v>
      </x:c>
      <x:c r="F5" s="163"/>
      <x:c r="G5" s="164"/>
      <x:c r="I5" s="162" t="n">
        <x:f>AVERAGEIF('Seuranta'!$B$8:$B$19,"Vaikutus",'Seuranta'!$O$8:$O$19)</x:f>
        <x:v>0.5159722222222223</x:v>
      </x:c>
      <x:c r="J5" s="163"/>
      <x:c r="K5" s="164"/>
    </x:row>
    <x:row r="6">
      <x:c r="A6" s="165"/>
      <x:c r="B6" s="166"/>
      <x:c r="C6" s="167"/>
      <x:c r="E6" s="165"/>
      <x:c r="F6" s="166"/>
      <x:c r="G6" s="167"/>
      <x:c r="I6" s="165"/>
      <x:c r="J6" s="166"/>
      <x:c r="K6" s="167"/>
    </x:row>
    <x:row r="7">
      <x:c r="A7" s="168"/>
      <x:c r="B7" s="169"/>
      <x:c r="C7" s="170"/>
      <x:c r="E7" s="168"/>
      <x:c r="F7" s="169"/>
      <x:c r="G7" s="170"/>
      <x:c r="I7" s="168"/>
      <x:c r="J7" s="169"/>
      <x:c r="K7" s="170"/>
    </x:row>
    <x:row r="9" ht="24" customHeight="1">
      <x:c r="A9" s="16" t="str">
        <x:v>Status</x:v>
      </x:c>
      <x:c r="B9" s="16" t="str">
        <x:v>Määrä</x:v>
      </x:c>
      <x:c r="C9"/>
      <x:c r="D9" s="16" t="str">
        <x:v>Tulkinta</x:v>
      </x:c>
      <x:c r="E9" s="16"/>
      <x:c r="F9" s="16"/>
    </x:row>
    <x:row r="10" ht="30" customHeight="1">
      <x:c r="A10" s="172" t="str">
        <x:v>Tavoitteessa</x:v>
      </x:c>
      <x:c r="B10" s="173" t="n">
        <x:f>COUNTIF('Seuranta'!$V$8:$V$19,A10)</x:f>
        <x:v>0</x:v>
      </x:c>
      <x:c r="D10" s="178" t="str">
        <x:v>Tavoitteessa</x:v>
      </x:c>
      <x:c r="E10" s="179" t="str">
        <x:v>Tavoite on saavutettu</x:v>
      </x:c>
      <x:c r="F10" s="180"/>
    </x:row>
    <x:row r="11" ht="30" customHeight="1">
      <x:c r="A11" s="174" t="str">
        <x:v>Etenee</x:v>
      </x:c>
      <x:c r="B11" s="175" t="n">
        <x:f>COUNTIF('Seuranta'!$V$8:$V$19,A11)</x:f>
        <x:v>10</x:v>
      </x:c>
      <x:c r="D11" s="181" t="str">
        <x:v>Etenee</x:v>
      </x:c>
      <x:c r="E11" s="182" t="str">
        <x:v>Vähintään sovittu osuus matkasta on saavutettu</x:v>
      </x:c>
      <x:c r="F11" s="183"/>
    </x:row>
    <x:row r="12" ht="30" customHeight="1">
      <x:c r="A12" s="176" t="str">
        <x:v>Huomio</x:v>
      </x:c>
      <x:c r="B12" s="177" t="n">
        <x:f>COUNTIF('Seuranta'!$V$8:$V$19,A12)</x:f>
        <x:v>2</x:v>
      </x:c>
      <x:c r="D12" s="184" t="str">
        <x:v>Huomio</x:v>
      </x:c>
      <x:c r="E12" s="185" t="str">
        <x:v>Tulosta pitää selvittää ennen skaalausta</x:v>
      </x:c>
      <x:c r="F12" s="186"/>
    </x:row>
    <x:row r="15" ht="24" customHeight="1">
      <x:c r="A15" s="13" t="str">
        <x:v>Edistyminen ajan mukaan</x:v>
      </x:c>
      <x:c r="B15" s="13" t="str">
        <x:v>Edistyminen ajan mukaan</x:v>
      </x:c>
      <x:c r="C15" s="13" t="str">
        <x:v>Edistyminen ajan mukaan</x:v>
      </x:c>
      <x:c r="D15" s="13" t="str">
        <x:v>Edistyminen ajan mukaan</x:v>
      </x:c>
    </x:row>
    <x:row r="17" ht="30" customHeight="1">
      <x:c r="A17" s="187" t="str">
        <x:v>Ajankohta</x:v>
      </x:c>
      <x:c r="B17" s="188" t="str">
        <x:v>Kokemus</x:v>
      </x:c>
      <x:c r="C17" s="188" t="str">
        <x:v>Toiminta</x:v>
      </x:c>
      <x:c r="D17" s="189" t="str">
        <x:v>Vaikutus</x:v>
      </x:c>
    </x:row>
    <x:row r="18">
      <x:c r="A18" s="174" t="str">
        <x:f>'Seuranta'!H$5</x:f>
        <x:v>Vko 2</x:v>
      </x:c>
      <x:c r="B18" s="190" t="n">
        <x:f>AVERAGEIF('Seuranta'!$B$8:$B$19,B$17,'Seuranta'!$P$8:$P$19)</x:f>
        <x:v>0.17427637721755374</x:v>
      </x:c>
      <x:c r="C18" s="190" t="n">
        <x:f>AVERAGEIF('Seuranta'!$B$8:$B$19,C$17,'Seuranta'!$P$8:$P$19)</x:f>
        <x:v>0.1291025641025641</x:v>
      </x:c>
      <x:c r="D18" s="191" t="n">
        <x:f>AVERAGEIF('Seuranta'!$B$8:$B$19,D$17,'Seuranta'!$P$8:$P$19)</x:f>
        <x:v>0.0888888888888889</x:v>
      </x:c>
    </x:row>
    <x:row r="19">
      <x:c r="A19" s="174" t="str">
        <x:f>'Seuranta'!I$5</x:f>
        <x:v>Vko 4</x:v>
      </x:c>
      <x:c r="B19" s="190" t="n">
        <x:f>AVERAGEIF('Seuranta'!$B$8:$B$19,B$17,'Seuranta'!$Q$8:$Q$19)</x:f>
        <x:v>0.31521942110177414</x:v>
      </x:c>
      <x:c r="C19" s="190" t="n">
        <x:f>AVERAGEIF('Seuranta'!$B$8:$B$19,C$17,'Seuranta'!$Q$8:$Q$19)</x:f>
        <x:v>0.30506410256410255</x:v>
      </x:c>
      <x:c r="D19" s="191" t="n">
        <x:f>AVERAGEIF('Seuranta'!$B$8:$B$19,D$17,'Seuranta'!$Q$8:$Q$19)</x:f>
        <x:v>0.19270833333333334</x:v>
      </x:c>
    </x:row>
    <x:row r="20">
      <x:c r="A20" s="174" t="str">
        <x:f>'Seuranta'!J$5</x:f>
        <x:v>Vko 8</x:v>
      </x:c>
      <x:c r="B20" s="190" t="n">
        <x:f>AVERAGEIF('Seuranta'!$B$8:$B$19,B$17,'Seuranta'!$R$8:$R$19)</x:f>
        <x:v>0.4728291316526611</x:v>
      </x:c>
      <x:c r="C20" s="190" t="n">
        <x:f>AVERAGEIF('Seuranta'!$B$8:$B$19,C$17,'Seuranta'!$R$8:$R$19)</x:f>
        <x:v>0.4953846153846154</x:v>
      </x:c>
      <x:c r="D20" s="191" t="n">
        <x:f>AVERAGEIF('Seuranta'!$B$8:$B$19,D$17,'Seuranta'!$R$8:$R$19)</x:f>
        <x:v>0.32881944444444455</x:v>
      </x:c>
    </x:row>
    <x:row r="21">
      <x:c r="A21" s="174" t="str">
        <x:f>'Seuranta'!K$5</x:f>
        <x:v>Vko 12</x:v>
      </x:c>
      <x:c r="B21" s="190" t="n">
        <x:f>AVERAGEIF('Seuranta'!$B$8:$B$19,B$17,'Seuranta'!$S$8:$S$19)</x:f>
        <x:v>0.6137721755368816</x:v>
      </x:c>
      <x:c r="C21" s="190" t="n">
        <x:f>AVERAGEIF('Seuranta'!$B$8:$B$19,C$17,'Seuranta'!$S$8:$S$19)</x:f>
        <x:v>0.6648717948717949</x:v>
      </x:c>
      <x:c r="D21" s="191" t="n">
        <x:f>AVERAGEIF('Seuranta'!$B$8:$B$19,D$17,'Seuranta'!$S$8:$S$19)</x:f>
        <x:v>0.42708333333333337</x:v>
      </x:c>
    </x:row>
    <x:row r="22">
      <x:c r="A22" s="174" t="str">
        <x:f>'Seuranta'!L$5</x:f>
        <x:v>Kk 4</x:v>
      </x:c>
      <x:c r="B22" s="190" t="n">
        <x:f>AVERAGEIF('Seuranta'!$B$8:$B$19,B$17,'Seuranta'!$T$8:$T$19)</x:f>
        <x:v>0.7233426704014939</x:v>
      </x:c>
      <x:c r="C22" s="190" t="n">
        <x:f>AVERAGEIF('Seuranta'!$B$8:$B$19,C$17,'Seuranta'!$T$8:$T$19)</x:f>
        <x:v>0.7961538461538462</x:v>
      </x:c>
      <x:c r="D22" s="191" t="n">
        <x:f>AVERAGEIF('Seuranta'!$B$8:$B$19,D$17,'Seuranta'!$T$8:$T$19)</x:f>
        <x:v>0.49479166666666674</x:v>
      </x:c>
    </x:row>
    <x:row r="23">
      <x:c r="A23" s="176" t="str">
        <x:f>'Seuranta'!M$5</x:f>
        <x:v>Kk 6</x:v>
      </x:c>
      <x:c r="B23" s="192" t="n">
        <x:f>AVERAGEIF('Seuranta'!$B$8:$B$19,B$17,'Seuranta'!$U$8:$U$19)</x:f>
        <x:v>0.817016806722689</x:v>
      </x:c>
      <x:c r="C23" s="192" t="n">
        <x:f>AVERAGEIF('Seuranta'!$B$8:$B$19,C$17,'Seuranta'!$U$8:$U$19)</x:f>
        <x:v>0.8770512820512821</x:v>
      </x:c>
      <x:c r="D23" s="193" t="n">
        <x:f>AVERAGEIF('Seuranta'!$B$8:$B$19,D$17,'Seuranta'!$U$8:$U$19)</x:f>
        <x:v>0.5159722222222223</x:v>
      </x:c>
    </x:row>
    <x:row r="26" ht="24" customHeight="1">
      <x:c r="A26" s="16" t="str">
        <x:v>Mittarikohtainen tilanne</x:v>
      </x:c>
      <x:c r="B26" s="16" t="str">
        <x:v>Mittarikohtainen tilanne</x:v>
      </x:c>
      <x:c r="C26" s="16" t="str">
        <x:v>Mittarikohtainen tilanne</x:v>
      </x:c>
      <x:c r="D26" s="16" t="str">
        <x:v>Mittarikohtainen tilanne</x:v>
      </x:c>
    </x:row>
    <x:row r="28" ht="30" customHeight="1">
      <x:c r="A28" s="50" t="str">
        <x:v>Ryhmä</x:v>
      </x:c>
      <x:c r="B28" s="51" t="str">
        <x:v>Mittari</x:v>
      </x:c>
      <x:c r="C28" s="51" t="str">
        <x:v>Status</x:v>
      </x:c>
      <x:c r="D28" s="52" t="str">
        <x:v>Seuraava toimenpide</x:v>
      </x:c>
    </x:row>
    <x:row r="29" ht="34" customHeight="1">
      <x:c r="A29" s="212" t="str">
        <x:f>'Seuranta'!B8</x:f>
        <x:v>Kokemus</x:v>
      </x:c>
      <x:c r="B29" s="213" t="str">
        <x:f>'Seuranta'!C8</x:f>
        <x:v>Koettu hyödyllisyys</x:v>
      </x:c>
      <x:c r="C29" s="213" t="str">
        <x:f>'Seuranta'!V8</x:f>
        <x:v>Etenee</x:v>
      </x:c>
      <x:c r="D29" s="214" t="str">
        <x:f>'Seuranta'!Z8</x:f>
        <x:v>Haastattele käyttäjiä, jos nousu pysähtyy.</x:v>
      </x:c>
    </x:row>
    <x:row r="30" ht="34" customHeight="1">
      <x:c r="A30" s="215" t="str">
        <x:f>'Seuranta'!B9</x:f>
        <x:v>Kokemus</x:v>
      </x:c>
      <x:c r="B30" s="216" t="str">
        <x:f>'Seuranta'!C9</x:f>
        <x:v>Käyttötavan selkeys</x:v>
      </x:c>
      <x:c r="C30" s="216" t="str">
        <x:f>'Seuranta'!V9</x:f>
        <x:v>Etenee</x:v>
      </x:c>
      <x:c r="D30" s="217" t="str">
        <x:f>'Seuranta'!Z9</x:f>
        <x:v>Tarkenna käyttötapauksen rajaus ja työnkulku.</x:v>
      </x:c>
    </x:row>
    <x:row r="31" ht="34" customHeight="1">
      <x:c r="A31" s="215" t="str">
        <x:f>'Seuranta'!B10</x:f>
        <x:v>Kokemus</x:v>
      </x:c>
      <x:c r="B31" s="216" t="str">
        <x:f>'Seuranta'!C10</x:f>
        <x:v>Osaamisvarmuus</x:v>
      </x:c>
      <x:c r="C31" s="216" t="str">
        <x:f>'Seuranta'!V10</x:f>
        <x:v>Etenee</x:v>
      </x:c>
      <x:c r="D31" s="217" t="str">
        <x:f>'Seuranta'!Z10</x:f>
        <x:v>Järjestä tehtäväkohtainen harjoitus heikoimpaan kohtaan.</x:v>
      </x:c>
    </x:row>
    <x:row r="32" ht="34" customHeight="1">
      <x:c r="A32" s="215" t="str">
        <x:f>'Seuranta'!B11</x:f>
        <x:v>Kokemus</x:v>
      </x:c>
      <x:c r="B32" s="216" t="str">
        <x:f>'Seuranta'!C11</x:f>
        <x:v>Turvallisuus nostaa ongelmat esiin</x:v>
      </x:c>
      <x:c r="C32" s="216" t="str">
        <x:f>'Seuranta'!V11</x:f>
        <x:v>Etenee</x:v>
      </x:c>
      <x:c r="D32" s="217" t="str">
        <x:f>'Seuranta'!Z11</x:f>
        <x:v>Käsittele virheet oppimiskierroksessa ilman syyllistämistä.</x:v>
      </x:c>
    </x:row>
    <x:row r="33" ht="34" customHeight="1">
      <x:c r="A33" s="215" t="str">
        <x:f>'Seuranta'!B12</x:f>
        <x:v>Toiminta</x:v>
      </x:c>
      <x:c r="B33" s="216" t="str">
        <x:f>'Seuranta'!C12</x:f>
        <x:v>Toistuva käyttöaste</x:v>
      </x:c>
      <x:c r="C33" s="216" t="str">
        <x:f>'Seuranta'!V12</x:f>
        <x:v>Etenee</x:v>
      </x:c>
      <x:c r="D33" s="217" t="str">
        <x:f>'Seuranta'!Z12</x:f>
        <x:v>Selvitä käyttämättömien ryhmän esteet.</x:v>
      </x:c>
    </x:row>
    <x:row r="34" ht="34" customHeight="1">
      <x:c r="A34" s="215" t="str">
        <x:f>'Seuranta'!B13</x:f>
        <x:v>Toiminta</x:v>
      </x:c>
      <x:c r="B34" s="216" t="str">
        <x:f>'Seuranta'!C13</x:f>
        <x:v>AI-avusteisten tavoitetapausten osuus</x:v>
      </x:c>
      <x:c r="C34" s="216" t="str">
        <x:f>'Seuranta'!V13</x:f>
        <x:v>Etenee</x:v>
      </x:c>
      <x:c r="D34" s="217" t="str">
        <x:f>'Seuranta'!Z13</x:f>
        <x:v>Varmista, että käyttö kirjautuu juuri tavoitetehtävään.</x:v>
      </x:c>
    </x:row>
    <x:row r="35" ht="34" customHeight="1">
      <x:c r="A35" s="215" t="str">
        <x:f>'Seuranta'!B14</x:f>
        <x:v>Toiminta</x:v>
      </x:c>
      <x:c r="B35" s="216" t="str">
        <x:f>'Seuranta'!C14</x:f>
        <x:v>Sovitun työnkulun noudattaminen</x:v>
      </x:c>
      <x:c r="C35" s="216" t="str">
        <x:f>'Seuranta'!V14</x:f>
        <x:v>Etenee</x:v>
      </x:c>
      <x:c r="D35" s="217" t="str">
        <x:f>'Seuranta'!Z14</x:f>
        <x:v>Korjaa prosessikohta, jossa poikkeama toistuu.</x:v>
      </x:c>
    </x:row>
    <x:row r="36" ht="34" customHeight="1">
      <x:c r="A36" s="215" t="str">
        <x:f>'Seuranta'!B15</x:f>
        <x:v>Toiminta</x:v>
      </x:c>
      <x:c r="B36" s="216" t="str">
        <x:f>'Seuranta'!C15</x:f>
        <x:v>Ihmistarkistuksen toteutuminen</x:v>
      </x:c>
      <x:c r="C36" s="216" t="str">
        <x:f>'Seuranta'!V15</x:f>
        <x:v>Etenee</x:v>
      </x:c>
      <x:c r="D36" s="217" t="str">
        <x:f>'Seuranta'!Z15</x:f>
        <x:v>Tee tarkistus näkyväksi pakollisena työvaiheena.</x:v>
      </x:c>
    </x:row>
    <x:row r="37" ht="34" customHeight="1">
      <x:c r="A37" s="215" t="str">
        <x:f>'Seuranta'!B16</x:f>
        <x:v>Vaikutus</x:v>
      </x:c>
      <x:c r="B37" s="216" t="str">
        <x:f>'Seuranta'!C16</x:f>
        <x:v>Läpimenoaika</x:v>
      </x:c>
      <x:c r="C37" s="216" t="str">
        <x:f>'Seuranta'!V16</x:f>
        <x:v>Huomio</x:v>
      </x:c>
      <x:c r="D37" s="217" t="str">
        <x:f>'Seuranta'!Z16</x:f>
        <x:v>Selvitä, mihin säästynyt aika siirtyy ja missä syntyy odotusta.</x:v>
      </x:c>
    </x:row>
    <x:row r="38" ht="34" customHeight="1">
      <x:c r="A38" s="215" t="str">
        <x:f>'Seuranta'!B17</x:f>
        <x:v>Vaikutus</x:v>
      </x:c>
      <x:c r="B38" s="216" t="str">
        <x:f>'Seuranta'!C17</x:f>
        <x:v>Kerralla hyväksytty osuus</x:v>
      </x:c>
      <x:c r="C38" s="216" t="str">
        <x:f>'Seuranta'!V17</x:f>
        <x:v>Etenee</x:v>
      </x:c>
      <x:c r="D38" s="217" t="str">
        <x:f>'Seuranta'!Z17</x:f>
        <x:v>Luokittele korjaussyyt ja korjaa yleisin ensin.</x:v>
      </x:c>
    </x:row>
    <x:row r="39" ht="34" customHeight="1">
      <x:c r="A39" s="215" t="str">
        <x:f>'Seuranta'!B18</x:f>
        <x:v>Vaikutus</x:v>
      </x:c>
      <x:c r="B39" s="216" t="str">
        <x:f>'Seuranta'!C18</x:f>
        <x:v>Uudelleentyön osuus</x:v>
      </x:c>
      <x:c r="C39" s="216" t="str">
        <x:f>'Seuranta'!V18</x:f>
        <x:v>Huomio</x:v>
      </x:c>
      <x:c r="D39" s="217" t="str">
        <x:f>'Seuranta'!Z18</x:f>
        <x:v>Tarkista, syntyykö uudelleentyö AI-tuotoksesta vai lähtötiedoista.</x:v>
      </x:c>
    </x:row>
    <x:row r="40" ht="34" customHeight="1">
      <x:c r="A40" s="218" t="str">
        <x:f>'Seuranta'!B19</x:f>
        <x:v>Vaikutus</x:v>
      </x:c>
      <x:c r="B40" s="219" t="str">
        <x:f>'Seuranta'!C19</x:f>
        <x:v>Varmennettu säästetty työaika</x:v>
      </x:c>
      <x:c r="C40" s="219" t="str">
        <x:f>'Seuranta'!V19</x:f>
        <x:v>Etenee</x:v>
      </x:c>
      <x:c r="D40" s="220" t="str">
        <x:f>'Seuranta'!Z19</x:f>
        <x:v>Varmista säästö otannalla ja seuraa laatua rinnalla.</x:v>
      </x:c>
    </x:row>
  </x:sheetData>
  <x:mergeCells>
    <x:mergeCell ref="A1:M1"/>
    <x:mergeCell ref="A2:M3"/>
    <x:mergeCell ref="A4:C4"/>
    <x:mergeCell ref="E4:G4"/>
    <x:mergeCell ref="I4:K4"/>
    <x:mergeCell ref="A5:C7"/>
    <x:mergeCell ref="E5:G7"/>
    <x:mergeCell ref="I5:K7"/>
    <x:mergeCell ref="A9:B9"/>
    <x:mergeCell ref="D9:F9"/>
    <x:mergeCell ref="E10:F10"/>
    <x:mergeCell ref="E11:F11"/>
    <x:mergeCell ref="E12:F12"/>
    <x:mergeCell ref="A15:D15"/>
    <x:mergeCell ref="A26:D26"/>
  </x:mergeCells>
  <x:conditionalFormatting sqref="B18:D23">
    <x:cfRule type="dataBar" priority="1">
      <x:dataBar>
        <x:cfvo type="num" val="0"/>
        <x:cfvo type="num" val="1"/>
        <x:color rgb="FFDA990F"/>
      </x:dataBar>
      <x:extLst>
        <x:ext xmlns:x14="http://schemas.microsoft.com/office/spreadsheetml/2009/9/main" uri="{B025F937-C7B1-47D3-B67F-A62EFF666E3E}">
          <x14:id>{5E298282-FFD1-63D7-DE6F-03CAD1722DA7}</x14:id>
        </x:ext>
      </x:extLst>
    </x:cfRule>
  </x:conditionalFormatting>
  <x:conditionalFormatting sqref="C29:C40">
    <x:cfRule type="containsText" dxfId="3" priority="2" operator="containsText" text="Tavoitteessa"/>
    <x:cfRule type="containsText" dxfId="4" priority="3" operator="containsText" text="Etenee"/>
    <x:cfRule type="containsText" dxfId="5" priority="4" operator="containsText" text="Huomio"/>
  </x:conditionalFormatting>
  <x:pageMargins left="0.7" right="0.7" top="0.75" bottom="0.75" header="0.3" footer="0.3"/>
  <x:drawing xmlns:r="http://schemas.openxmlformats.org/officeDocument/2006/relationships" r:id="R5c250310f8184b39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5E298282-FFD1-63D7-DE6F-03CAD1722DA7}">
            <x14:dataBar gradient="1">
              <x14:cfvo type="num">
                <xm:f>0</xm:f>
              </x14:cfvo>
              <x14:cfvo type="num">
                <xm:f>1</xm:f>
              </x14:cfvo>
              <x14:fillColor rgb="FFDA990F"/>
            </x14:dataBar>
          </x14:cfRule>
          <xm:sqref>B18:D23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45" hidden="0" customWidth="1"/>
    <x:col min="3" max="3" width="50" hidden="0" customWidth="1"/>
    <x:col min="4" max="4" width="48" hidden="0" customWidth="1"/>
  </x:cols>
  <x:sheetData>
    <x:row r="1" ht="34" customHeight="1">
      <x:c r="A1" s="4" t="str">
        <x:v>Lähteet ja rajaukset</x:v>
      </x:c>
      <x:c r="B1" s="4" t="str">
        <x:v>Lähteet ja rajaukset</x:v>
      </x:c>
      <x:c r="C1" s="4" t="str">
        <x:v>Lähteet ja rajaukset</x:v>
      </x:c>
      <x:c r="D1" s="4" t="str">
        <x:v>Lähteet ja rajaukset</x:v>
      </x:c>
    </x:row>
    <x:row r="2" ht="24" customHeight="1">
      <x:c r="A2" s="9" t="str">
        <x:v>Lähteet tukevat mittareiden rakennetta. Mittausvälit ja päätössäännöt ovat tämän pohjan käytännön suosituksia, eivät lähteistä sellaisenaan kopioituja standardeja.</x:v>
      </x:c>
      <x:c r="B2" s="9" t="str">
        <x:v>Lähteet tukevat mittareiden rakennetta. Mittausvälit ja päätössäännöt ovat tämän pohjan käytännön suosituksia, eivät lähteistä sellaisenaan kopioituja standardeja.</x:v>
      </x:c>
      <x:c r="C2" s="9" t="str">
        <x:v>Lähteet tukevat mittareiden rakennetta. Mittausvälit ja päätössäännöt ovat tämän pohjan käytännön suosituksia, eivät lähteistä sellaisenaan kopioituja standardeja.</x:v>
      </x:c>
      <x:c r="D2" s="9" t="str">
        <x:v>Lähteet tukevat mittareiden rakennetta. Mittausvälit ja päätössäännöt ovat tämän pohjan käytännön suosituksia, eivät lähteistä sellaisenaan kopioituja standardeja.</x:v>
      </x:c>
    </x:row>
    <x:row r="3" ht="24" customHeight="1">
      <x:c r="A3" s="9" t="str">
        <x:v>Lähteet tukevat mittareiden rakennetta. Mittausvälit ja päätössäännöt ovat tämän pohjan käytännön suosituksia, eivät lähteistä sellaisenaan kopioituja standardeja.</x:v>
      </x:c>
      <x:c r="B3" s="9" t="str">
        <x:v>Lähteet tukevat mittareiden rakennetta. Mittausvälit ja päätössäännöt ovat tämän pohjan käytännön suosituksia, eivät lähteistä sellaisenaan kopioituja standardeja.</x:v>
      </x:c>
      <x:c r="C3" s="9" t="str">
        <x:v>Lähteet tukevat mittareiden rakennetta. Mittausvälit ja päätössäännöt ovat tämän pohjan käytännön suosituksia, eivät lähteistä sellaisenaan kopioituja standardeja.</x:v>
      </x:c>
      <x:c r="D3" s="9" t="str">
        <x:v>Lähteet tukevat mittareiden rakennetta. Mittausvälit ja päätössäännöt ovat tämän pohjan käytännön suosituksia, eivät lähteistä sellaisenaan kopioituja standardeja.</x:v>
      </x:c>
    </x:row>
    <x:row r="4" ht="30" customHeight="1">
      <x:c r="A4" s="50" t="str">
        <x:v>Lähde</x:v>
      </x:c>
      <x:c r="B4" s="51" t="str">
        <x:v>Mitä tästä käytettiin</x:v>
      </x:c>
      <x:c r="C4" s="51" t="str">
        <x:v>Rajaus</x:v>
      </x:c>
      <x:c r="D4" s="52" t="str">
        <x:v>URL</x:v>
      </x:c>
    </x:row>
    <x:row r="5" ht="58" customHeight="1">
      <x:c r="A5" s="55" t="str">
        <x:v>Kirkpatrick Model</x:v>
      </x:c>
      <x:c r="B5" s="55" t="str">
        <x:v>Reaktio, oppiminen, käyttäytyminen ja tulokset erillisinä arviointitasoina.</x:v>
      </x:c>
      <x:c r="C5" s="55" t="str">
        <x:v>Malli syntyi 1950-luvulla. Se sopii erityisesti koulutuksen ja suorituskyvyn arviointiin, ei yksin koko organisaatiomuutoksen mittariksi.</x:v>
      </x:c>
      <x:c r="D5" s="55" t="str">
        <x:v>https://www.kirkpatrickpartners.com/the-kirkpatrick-model/</x:v>
      </x:c>
    </x:row>
    <x:row r="6" ht="58" customHeight="1">
      <x:c r="A6" s="55" t="str">
        <x:v>Davis (1989), Technology Acceptance Model</x:v>
      </x:c>
      <x:c r="B6" s="55" t="str">
        <x:v>Koettu hyödyllisyys ja koettu helppous käyttäjähyväksynnän varhaisina mittareina.</x:v>
      </x:c>
      <x:c r="C6" s="55" t="str">
        <x:v>Kysymykset on sovitettu tehtäväkohtaiseen AI-käyttöön, ei kopioitu alkuperäistä asteikkoa sanatarkasti.</x:v>
      </x:c>
      <x:c r="D6" s="55" t="str">
        <x:v>https://misq.umn.edu/misq/article/13/3/319/191/Perceived-Usefulness-Perceived-Ease-of-Use-and</x:v>
      </x:c>
    </x:row>
    <x:row r="7" ht="58" customHeight="1">
      <x:c r="A7" s="55" t="str">
        <x:v>Alliger et al. (1997)</x:v>
      </x:c>
      <x:c r="B7" s="55" t="str">
        <x:v>Kirkpatrick-tasojen välisiä suhteita koskeva meta-analyysi.</x:v>
      </x:c>
      <x:c r="C7" s="55" t="str">
        <x:v>Kokemusta tai reaktiota ei pidä käyttää oppimisen, käyttäytymisen tai tuloksen korvikkeena.</x:v>
      </x:c>
      <x:c r="D7" s="55" t="str">
        <x:v>https://onlinelibrary.wiley.com/doi/abs/10.1111/j.1744-6570.1997.tb00911.x</x:v>
      </x:c>
    </x:row>
    <x:row r="8" ht="58" customHeight="1">
      <x:c r="A8" s="55" t="str">
        <x:v>Edmondson (1999)</x:v>
      </x:c>
      <x:c r="B8" s="55" t="str">
        <x:v>Psykologinen turvallisuus oppimisen ja ongelmien esiin nostamisen edellytyksenä.</x:v>
      </x:c>
      <x:c r="C8" s="55" t="str">
        <x:v>Pohjan yksi väittämä ei ole täydellinen psykologisen turvallisuuden mittari.</x:v>
      </x:c>
      <x:c r="D8" s="55" t="str">
        <x:v>https://dash.harvard.edu/entities/publication/13a7b031-0fdd-45ec-a7e0-2b80e2bc679f</x:v>
      </x:c>
    </x:row>
    <x:row r="9" ht="58" customHeight="1">
      <x:c r="A9" s="55" t="str">
        <x:v>NIST AI RMF 1.0</x:v>
      </x:c>
      <x:c r="B9" s="55" t="str">
        <x:v>AI-riskien jatkuva govern–map–measure–manage-ajattelu sekä laadun ja riskien rinnakkainen seuranta.</x:v>
      </x:c>
      <x:c r="C9" s="55" t="str">
        <x:v>Vapaaehtoinen riskienhallintakehys, ei valmis ROI-mittaristo.</x:v>
      </x:c>
      <x:c r="D9" s="55" t="str">
        <x:v>https://www.nist.gov/itl/ai-risk-management-framework</x:v>
      </x:c>
    </x:row>
    <x:row r="10" ht="58" customHeight="1">
      <x:c r="A10" s="55" t="str">
        <x:v>NIST Generative AI Profile</x:v>
      </x:c>
      <x:c r="B10" s="55" t="str">
        <x:v>Ihmisen ja AI:n työnjako, riskit, poikkeamat ja hallintatoimien seuranta.</x:v>
      </x:c>
      <x:c r="C10" s="55" t="str">
        <x:v>Valitse riskimittarit käyttötapauksen vaikutusten mukaan.</x:v>
      </x:c>
      <x:c r="D10" s="55" t="str">
        <x:v>https://nvlpubs.nist.gov/nistpubs/ai/NIST.AI.600-1.pdf</x:v>
      </x:c>
    </x:row>
    <x:row r="11" ht="58" customHeight="1">
      <x:c r="A11" s="55" t="str">
        <x:v>Prosci: Metrics for Measuring Change Management</x:v>
      </x:c>
      <x:c r="B11" s="55" t="str">
        <x:v>Muutosjohtamisen, yksilön suoriutumisen ja organisaatiotuloksen mittaaminen rinnakkain.</x:v>
      </x:c>
      <x:c r="C11" s="55" t="str">
        <x:v>Kaupallinen viitekehys; tässä pohjassa sitä käytetään mittaustasojen jäsentämiseen.</x:v>
      </x:c>
      <x:c r="D11" s="55" t="str">
        <x:v>https://www.prosci.com/blog/metrics-for-measuring-change-management</x:v>
      </x:c>
    </x:row>
    <x:row r="12" ht="58" customHeight="1">
      <x:c r="A12" s="55" t="str">
        <x:v>OECD AI surveys of employers and workers</x:v>
      </x:c>
      <x:c r="B12" s="55" t="str">
        <x:v>Työntekijöiden kokemus täydentää työnantajan tuottavuus- ja käyttödataa; mukana myös työolojen ja työkuorman vaikutukset.</x:v>
      </x:c>
      <x:c r="C12" s="55" t="str">
        <x:v>Kokemusdata ei yksin todista tuottavuusvaikutusta.</x:v>
      </x:c>
      <x:c r="D12" s="55" t="str">
        <x:v>https://www.oecd.org/en/publications/the-impact-of-ai-on-the-workplace-main-findings-from-the-oecd-ai-surveys-of-employers-and-workers_ea0a0fe1-en.html</x:v>
      </x:c>
    </x:row>
    <x:row r="13" ht="58" customHeight="1">
      <x:c r="A13" s="55" t="str">
        <x:v>Microsoft Copilot Dashboard</x:v>
      </x:c>
      <x:c r="B13" s="55" t="str">
        <x:v>Esimerkki nykyaikaisesta readiness-, adoption-, impact- ja sentiment-jaosta sekä käyttölogien hyödyntämisestä.</x:v>
      </x:c>
      <x:c r="C13" s="55" t="str">
        <x:v>Microsoft 365 Copilot -kohtainen työkalu; prosessihyöty pitää todentaa organisaation omalla datalla.</x:v>
      </x:c>
      <x:c r="D13" s="55" t="str">
        <x:v>https://learn.microsoft.com/en-us/viva/insights/org-team-insights/copilot-dashboard</x:v>
      </x:c>
    </x:row>
    <x:row r="14" ht="58" customHeight="1">
      <x:c r="A14" s="55" t="str">
        <x:v>Iceberg of Ignorance -kritiikki</x:v>
      </x:c>
      <x:c r="B14" s="55" t="str">
        <x:v>Varoitus laajasti kiertävien 4/9/74/100-prosenttien käytöstä.</x:v>
      </x:c>
      <x:c r="C14" s="55" t="str">
        <x:v>Alkuperäisen aineiston ja lukujen yleistettävyyttä ei pystytä riittävästi todentamaan. Käytä mieluummin laadullista väitettä tiedon suodattumisesta.</x:v>
      </x:c>
      <x:c r="D14" s="55" t="str">
        <x:v>https://thinkwaystrategies.com/the-iceberg-of-ignorance-debunked/</x:v>
      </x:c>
    </x:row>
  </x:sheetData>
  <x:mergeCells>
    <x:mergeCell ref="A1:D1"/>
    <x:mergeCell ref="A2:D3"/>
  </x:mergeCells>
  <x:pageMargins left="0.7" right="0.7" top="0.75" bottom="0.75" header="0.3" footer="0.3"/>
  <x:tableParts count="1">
    <x:tablePart xmlns:r="http://schemas.openxmlformats.org/officeDocument/2006/relationships" r:id="Rb75b30b536d54787"/>
  </x:tableParts>
</x:worksheet>
</file>